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320" windowHeight="10170" tabRatio="703" firstSheet="1" activeTab="3"/>
  </bookViews>
  <sheets>
    <sheet name="2018-2022 (ред. март 2019" sheetId="6" r:id="rId1"/>
    <sheet name="2018-2024 (ред. декабрь 2019)" sheetId="7" r:id="rId2"/>
    <sheet name="2018-2024 (ред. октябрь 2020)" sheetId="8" r:id="rId3"/>
    <sheet name="2018-2024 (ред. январь 2021)" sheetId="9" r:id="rId4"/>
  </sheets>
  <definedNames>
    <definedName name="_xlnm.Print_Area" localSheetId="0">'2018-2022 (ред. март 2019'!$A$1:$K$38</definedName>
    <definedName name="_xlnm.Print_Area" localSheetId="1">'2018-2024 (ред. декабрь 2019)'!$A$1:$M$47</definedName>
    <definedName name="_xlnm.Print_Area" localSheetId="2">'2018-2024 (ред. октябрь 2020)'!$A$1:$M$47</definedName>
    <definedName name="_xlnm.Print_Area" localSheetId="3">'2018-2024 (ред. январь 2021)'!$A$1:$M$47</definedName>
  </definedNames>
  <calcPr calcId="124519"/>
</workbook>
</file>

<file path=xl/calcChain.xml><?xml version="1.0" encoding="utf-8"?>
<calcChain xmlns="http://schemas.openxmlformats.org/spreadsheetml/2006/main">
  <c r="L9" i="9"/>
  <c r="L11"/>
  <c r="G6" l="1"/>
  <c r="G35"/>
  <c r="G23" l="1"/>
  <c r="L47"/>
  <c r="L46"/>
  <c r="L45"/>
  <c r="K44"/>
  <c r="J44"/>
  <c r="J32" s="1"/>
  <c r="I44"/>
  <c r="H44"/>
  <c r="L44" s="1"/>
  <c r="G44"/>
  <c r="F44"/>
  <c r="F32" s="1"/>
  <c r="F12" s="1"/>
  <c r="E44"/>
  <c r="K43"/>
  <c r="J43"/>
  <c r="J37" s="1"/>
  <c r="J17" s="1"/>
  <c r="I43"/>
  <c r="H43"/>
  <c r="H37" s="1"/>
  <c r="H17" s="1"/>
  <c r="G43"/>
  <c r="G37" s="1"/>
  <c r="G17" s="1"/>
  <c r="F43"/>
  <c r="F37" s="1"/>
  <c r="F17" s="1"/>
  <c r="L42"/>
  <c r="L41"/>
  <c r="L40"/>
  <c r="L39"/>
  <c r="K38"/>
  <c r="K32" s="1"/>
  <c r="J38"/>
  <c r="I38"/>
  <c r="H38"/>
  <c r="G38"/>
  <c r="F38"/>
  <c r="E38"/>
  <c r="K37"/>
  <c r="K17" s="1"/>
  <c r="I37"/>
  <c r="I17" s="1"/>
  <c r="E37"/>
  <c r="K36"/>
  <c r="K16" s="1"/>
  <c r="J36"/>
  <c r="I36"/>
  <c r="I16" s="1"/>
  <c r="H36"/>
  <c r="G36"/>
  <c r="G16" s="1"/>
  <c r="F36"/>
  <c r="E36"/>
  <c r="L36" s="1"/>
  <c r="K35"/>
  <c r="J35"/>
  <c r="I35"/>
  <c r="I15" s="1"/>
  <c r="H35"/>
  <c r="F35"/>
  <c r="E35"/>
  <c r="K34"/>
  <c r="J34"/>
  <c r="I34"/>
  <c r="I14" s="1"/>
  <c r="H34"/>
  <c r="G34"/>
  <c r="G14" s="1"/>
  <c r="F34"/>
  <c r="E34"/>
  <c r="L34" s="1"/>
  <c r="K33"/>
  <c r="J33"/>
  <c r="I33"/>
  <c r="I13" s="1"/>
  <c r="H33"/>
  <c r="G33"/>
  <c r="G13" s="1"/>
  <c r="F33"/>
  <c r="E33"/>
  <c r="L33" s="1"/>
  <c r="I32"/>
  <c r="I12" s="1"/>
  <c r="G32"/>
  <c r="E32"/>
  <c r="L31"/>
  <c r="L30"/>
  <c r="L29"/>
  <c r="K28"/>
  <c r="J28"/>
  <c r="I28"/>
  <c r="H28"/>
  <c r="G28"/>
  <c r="G18" s="1"/>
  <c r="F28"/>
  <c r="E28"/>
  <c r="L27"/>
  <c r="L26"/>
  <c r="L25"/>
  <c r="L24"/>
  <c r="K23"/>
  <c r="K18" s="1"/>
  <c r="J23"/>
  <c r="I23"/>
  <c r="H23"/>
  <c r="F23"/>
  <c r="E23"/>
  <c r="K22"/>
  <c r="J22"/>
  <c r="I22"/>
  <c r="H22"/>
  <c r="G22"/>
  <c r="F22"/>
  <c r="L22" s="1"/>
  <c r="E22"/>
  <c r="K21"/>
  <c r="J21"/>
  <c r="I21"/>
  <c r="H21"/>
  <c r="H15" s="1"/>
  <c r="G21"/>
  <c r="F21"/>
  <c r="E21"/>
  <c r="K20"/>
  <c r="J20"/>
  <c r="I20"/>
  <c r="H20"/>
  <c r="H14" s="1"/>
  <c r="G20"/>
  <c r="F20"/>
  <c r="E20"/>
  <c r="K19"/>
  <c r="J19"/>
  <c r="I19"/>
  <c r="H19"/>
  <c r="G19"/>
  <c r="F19"/>
  <c r="L19" s="1"/>
  <c r="E19"/>
  <c r="I18"/>
  <c r="F18"/>
  <c r="E18"/>
  <c r="J16"/>
  <c r="H16"/>
  <c r="F16"/>
  <c r="J15"/>
  <c r="F15"/>
  <c r="J14"/>
  <c r="F14"/>
  <c r="J13"/>
  <c r="H13"/>
  <c r="F13"/>
  <c r="L10"/>
  <c r="L8"/>
  <c r="L7"/>
  <c r="K6"/>
  <c r="J6"/>
  <c r="I6"/>
  <c r="H6"/>
  <c r="F6"/>
  <c r="E6"/>
  <c r="L6" i="8"/>
  <c r="K15" i="9" l="1"/>
  <c r="K14"/>
  <c r="K12"/>
  <c r="K13"/>
  <c r="L6"/>
  <c r="L35"/>
  <c r="L38"/>
  <c r="H32"/>
  <c r="L32" s="1"/>
  <c r="H18"/>
  <c r="L20"/>
  <c r="L23"/>
  <c r="L28"/>
  <c r="G15"/>
  <c r="L21"/>
  <c r="G12"/>
  <c r="L18"/>
  <c r="L37"/>
  <c r="J18"/>
  <c r="J12" s="1"/>
  <c r="L43"/>
  <c r="E12"/>
  <c r="E13"/>
  <c r="E14"/>
  <c r="L14" s="1"/>
  <c r="E15"/>
  <c r="E16"/>
  <c r="L16" s="1"/>
  <c r="E17"/>
  <c r="L17" s="1"/>
  <c r="K19" i="8"/>
  <c r="K12"/>
  <c r="H19"/>
  <c r="H15"/>
  <c r="H14"/>
  <c r="H13"/>
  <c r="L12"/>
  <c r="K21"/>
  <c r="J21"/>
  <c r="I21"/>
  <c r="H21"/>
  <c r="G21"/>
  <c r="F21"/>
  <c r="K20"/>
  <c r="J20"/>
  <c r="I20"/>
  <c r="H20"/>
  <c r="I19"/>
  <c r="L13" i="9" l="1"/>
  <c r="H12"/>
  <c r="L15"/>
  <c r="L12"/>
  <c r="G43" i="8"/>
  <c r="G17"/>
  <c r="L47"/>
  <c r="L46"/>
  <c r="L45"/>
  <c r="K44"/>
  <c r="J44"/>
  <c r="J32" s="1"/>
  <c r="I44"/>
  <c r="H44"/>
  <c r="G44"/>
  <c r="F44"/>
  <c r="E44"/>
  <c r="K43"/>
  <c r="K37" s="1"/>
  <c r="K17" s="1"/>
  <c r="J43"/>
  <c r="J37" s="1"/>
  <c r="J17" s="1"/>
  <c r="I43"/>
  <c r="I37" s="1"/>
  <c r="I17" s="1"/>
  <c r="H43"/>
  <c r="H37" s="1"/>
  <c r="G37"/>
  <c r="F43"/>
  <c r="L42"/>
  <c r="L41"/>
  <c r="L40"/>
  <c r="L39"/>
  <c r="K38"/>
  <c r="J38"/>
  <c r="I38"/>
  <c r="H38"/>
  <c r="G38"/>
  <c r="F38"/>
  <c r="E38"/>
  <c r="F37"/>
  <c r="E37"/>
  <c r="K36"/>
  <c r="J36"/>
  <c r="I36"/>
  <c r="H36"/>
  <c r="L36" s="1"/>
  <c r="G36"/>
  <c r="F36"/>
  <c r="E36"/>
  <c r="K35"/>
  <c r="K15" s="1"/>
  <c r="J35"/>
  <c r="J15" s="1"/>
  <c r="I35"/>
  <c r="I15" s="1"/>
  <c r="H35"/>
  <c r="G35"/>
  <c r="G15" s="1"/>
  <c r="F35"/>
  <c r="E35"/>
  <c r="K34"/>
  <c r="K14" s="1"/>
  <c r="J34"/>
  <c r="I34"/>
  <c r="H34"/>
  <c r="G34"/>
  <c r="F34"/>
  <c r="E34"/>
  <c r="K33"/>
  <c r="J33"/>
  <c r="I33"/>
  <c r="I13" s="1"/>
  <c r="H33"/>
  <c r="G33"/>
  <c r="F33"/>
  <c r="E33"/>
  <c r="F32"/>
  <c r="L31"/>
  <c r="L30"/>
  <c r="L29"/>
  <c r="K28"/>
  <c r="J28"/>
  <c r="I28"/>
  <c r="H28"/>
  <c r="G28"/>
  <c r="F28"/>
  <c r="E28"/>
  <c r="L27"/>
  <c r="L26"/>
  <c r="L25"/>
  <c r="L24"/>
  <c r="K23"/>
  <c r="K18" s="1"/>
  <c r="J23"/>
  <c r="I23"/>
  <c r="I18" s="1"/>
  <c r="H23"/>
  <c r="G23"/>
  <c r="G18" s="1"/>
  <c r="F23"/>
  <c r="E23"/>
  <c r="K22"/>
  <c r="J22"/>
  <c r="I22"/>
  <c r="H22"/>
  <c r="G22"/>
  <c r="F22"/>
  <c r="L22" s="1"/>
  <c r="E22"/>
  <c r="E21"/>
  <c r="I14"/>
  <c r="G20"/>
  <c r="G14" s="1"/>
  <c r="F20"/>
  <c r="E20"/>
  <c r="K13"/>
  <c r="J19"/>
  <c r="J13" s="1"/>
  <c r="G19"/>
  <c r="F19"/>
  <c r="E19"/>
  <c r="F18"/>
  <c r="E18"/>
  <c r="F17"/>
  <c r="E17"/>
  <c r="K16"/>
  <c r="J16"/>
  <c r="I16"/>
  <c r="G16"/>
  <c r="F16"/>
  <c r="E16"/>
  <c r="F15"/>
  <c r="E15"/>
  <c r="J14"/>
  <c r="F14"/>
  <c r="E14"/>
  <c r="G13"/>
  <c r="F13"/>
  <c r="E13"/>
  <c r="F12"/>
  <c r="L11"/>
  <c r="L10"/>
  <c r="L9"/>
  <c r="L8"/>
  <c r="L7"/>
  <c r="K6"/>
  <c r="J6"/>
  <c r="I6"/>
  <c r="H6"/>
  <c r="G6"/>
  <c r="F6"/>
  <c r="E6"/>
  <c r="L43" i="7"/>
  <c r="K43"/>
  <c r="J43"/>
  <c r="I43"/>
  <c r="H43"/>
  <c r="G43"/>
  <c r="F43"/>
  <c r="L10"/>
  <c r="E6"/>
  <c r="J12"/>
  <c r="H12"/>
  <c r="F12"/>
  <c r="E12"/>
  <c r="J13"/>
  <c r="I13"/>
  <c r="H13"/>
  <c r="G13"/>
  <c r="F13"/>
  <c r="E13"/>
  <c r="J14"/>
  <c r="I14"/>
  <c r="H14"/>
  <c r="G14"/>
  <c r="F14"/>
  <c r="E14"/>
  <c r="J15"/>
  <c r="I15"/>
  <c r="H15"/>
  <c r="G15"/>
  <c r="F15"/>
  <c r="E15"/>
  <c r="K32" i="8" l="1"/>
  <c r="H32"/>
  <c r="L35"/>
  <c r="L34"/>
  <c r="I32"/>
  <c r="I12" s="1"/>
  <c r="L38"/>
  <c r="J18"/>
  <c r="J12" s="1"/>
  <c r="L28"/>
  <c r="H18"/>
  <c r="H12" s="1"/>
  <c r="L44"/>
  <c r="G32"/>
  <c r="G12" s="1"/>
  <c r="L33"/>
  <c r="L37"/>
  <c r="L43"/>
  <c r="L21"/>
  <c r="L20"/>
  <c r="L19"/>
  <c r="L23"/>
  <c r="L13"/>
  <c r="L14"/>
  <c r="L15"/>
  <c r="H16"/>
  <c r="L16" s="1"/>
  <c r="H17"/>
  <c r="L17" s="1"/>
  <c r="E32"/>
  <c r="K16" i="7"/>
  <c r="J16"/>
  <c r="H16"/>
  <c r="F16"/>
  <c r="E16"/>
  <c r="E17"/>
  <c r="L18" i="8" l="1"/>
  <c r="L32"/>
  <c r="E12"/>
  <c r="J18" i="7"/>
  <c r="H18"/>
  <c r="F18"/>
  <c r="E18"/>
  <c r="K19"/>
  <c r="K13" s="1"/>
  <c r="J19"/>
  <c r="I19"/>
  <c r="H19"/>
  <c r="G19"/>
  <c r="F19"/>
  <c r="E19"/>
  <c r="K20"/>
  <c r="K14" s="1"/>
  <c r="J20"/>
  <c r="I20"/>
  <c r="H20"/>
  <c r="G20"/>
  <c r="F20"/>
  <c r="E20"/>
  <c r="K21"/>
  <c r="K15" s="1"/>
  <c r="L15" s="1"/>
  <c r="J21"/>
  <c r="I21"/>
  <c r="H21"/>
  <c r="G21"/>
  <c r="F21"/>
  <c r="E21"/>
  <c r="K22"/>
  <c r="J22"/>
  <c r="I22"/>
  <c r="I16" s="1"/>
  <c r="H22"/>
  <c r="G22"/>
  <c r="G16" s="1"/>
  <c r="F22"/>
  <c r="E22"/>
  <c r="K28"/>
  <c r="J28"/>
  <c r="K23"/>
  <c r="K18" s="1"/>
  <c r="K12" s="1"/>
  <c r="J23"/>
  <c r="I23"/>
  <c r="I18" s="1"/>
  <c r="I12" s="1"/>
  <c r="H23"/>
  <c r="G23"/>
  <c r="G18" s="1"/>
  <c r="G12" s="1"/>
  <c r="F23"/>
  <c r="E23"/>
  <c r="L24"/>
  <c r="L27"/>
  <c r="K32"/>
  <c r="J32"/>
  <c r="I32"/>
  <c r="K33"/>
  <c r="J33"/>
  <c r="K34"/>
  <c r="J34"/>
  <c r="K35"/>
  <c r="J35"/>
  <c r="K36"/>
  <c r="J36"/>
  <c r="I36"/>
  <c r="H36"/>
  <c r="G36"/>
  <c r="E36"/>
  <c r="K37"/>
  <c r="K17" s="1"/>
  <c r="J37"/>
  <c r="J17" s="1"/>
  <c r="I37"/>
  <c r="I17" s="1"/>
  <c r="H37"/>
  <c r="H17" s="1"/>
  <c r="E37"/>
  <c r="F37"/>
  <c r="K44"/>
  <c r="J44"/>
  <c r="K38"/>
  <c r="J38"/>
  <c r="I38"/>
  <c r="H38"/>
  <c r="G38"/>
  <c r="E38"/>
  <c r="L21" l="1"/>
  <c r="L22"/>
  <c r="L11"/>
  <c r="L9"/>
  <c r="L8"/>
  <c r="L7"/>
  <c r="L36"/>
  <c r="L31"/>
  <c r="L30"/>
  <c r="L29"/>
  <c r="L28"/>
  <c r="L26"/>
  <c r="L25"/>
  <c r="L16"/>
  <c r="L47"/>
  <c r="L46"/>
  <c r="L45"/>
  <c r="L42"/>
  <c r="L41"/>
  <c r="L40"/>
  <c r="L39"/>
  <c r="G37"/>
  <c r="G17" s="1"/>
  <c r="G33"/>
  <c r="G34"/>
  <c r="G35"/>
  <c r="F17"/>
  <c r="L17" s="1"/>
  <c r="F38"/>
  <c r="L37" l="1"/>
  <c r="L23"/>
  <c r="K6"/>
  <c r="J6"/>
  <c r="I6"/>
  <c r="H6"/>
  <c r="G6"/>
  <c r="F6"/>
  <c r="F33"/>
  <c r="F34"/>
  <c r="F35"/>
  <c r="F36"/>
  <c r="L6" l="1"/>
  <c r="I44"/>
  <c r="H44"/>
  <c r="G44"/>
  <c r="F44"/>
  <c r="F32" s="1"/>
  <c r="E44"/>
  <c r="I35"/>
  <c r="H35"/>
  <c r="E35"/>
  <c r="I34"/>
  <c r="H34"/>
  <c r="E34"/>
  <c r="I33"/>
  <c r="H33"/>
  <c r="E33"/>
  <c r="I28"/>
  <c r="H28"/>
  <c r="G28"/>
  <c r="F28"/>
  <c r="E28"/>
  <c r="J38" i="6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7"/>
  <c r="J16"/>
  <c r="J15"/>
  <c r="J13"/>
  <c r="J12"/>
  <c r="J11"/>
  <c r="I35"/>
  <c r="I27" s="1"/>
  <c r="I31"/>
  <c r="I30"/>
  <c r="I29"/>
  <c r="I28"/>
  <c r="I23"/>
  <c r="I18"/>
  <c r="I17"/>
  <c r="I16"/>
  <c r="I12" s="1"/>
  <c r="I15"/>
  <c r="I13"/>
  <c r="I11"/>
  <c r="H35"/>
  <c r="H31"/>
  <c r="H30"/>
  <c r="H29"/>
  <c r="H28"/>
  <c r="H27"/>
  <c r="H10" s="1"/>
  <c r="H23"/>
  <c r="H18"/>
  <c r="H17"/>
  <c r="H16"/>
  <c r="H15"/>
  <c r="H14"/>
  <c r="H13"/>
  <c r="H12"/>
  <c r="H11"/>
  <c r="G35"/>
  <c r="F35"/>
  <c r="E35"/>
  <c r="G31"/>
  <c r="F31"/>
  <c r="E31"/>
  <c r="G23"/>
  <c r="G14" s="1"/>
  <c r="F23"/>
  <c r="E23"/>
  <c r="G18"/>
  <c r="F18"/>
  <c r="J18" s="1"/>
  <c r="E18"/>
  <c r="G17"/>
  <c r="G16"/>
  <c r="G15"/>
  <c r="G30"/>
  <c r="G29"/>
  <c r="G28"/>
  <c r="G11" s="1"/>
  <c r="F30"/>
  <c r="F29"/>
  <c r="F28"/>
  <c r="F27"/>
  <c r="F17"/>
  <c r="F13" s="1"/>
  <c r="F16"/>
  <c r="F12" s="1"/>
  <c r="F15"/>
  <c r="F11" s="1"/>
  <c r="F14"/>
  <c r="F10" s="1"/>
  <c r="J10" s="1"/>
  <c r="E28"/>
  <c r="E29"/>
  <c r="E30"/>
  <c r="E15"/>
  <c r="E11" s="1"/>
  <c r="E16"/>
  <c r="E12" s="1"/>
  <c r="E17"/>
  <c r="E13" s="1"/>
  <c r="F6"/>
  <c r="L20" i="7" l="1"/>
  <c r="L33"/>
  <c r="L19"/>
  <c r="L18"/>
  <c r="L44"/>
  <c r="L35"/>
  <c r="L14"/>
  <c r="L34"/>
  <c r="H32"/>
  <c r="L38"/>
  <c r="L13"/>
  <c r="G32"/>
  <c r="E32"/>
  <c r="J14" i="6"/>
  <c r="I14"/>
  <c r="I10" s="1"/>
  <c r="G27"/>
  <c r="G10" s="1"/>
  <c r="E27"/>
  <c r="E14"/>
  <c r="G13"/>
  <c r="G12"/>
  <c r="E6"/>
  <c r="L32" i="7" l="1"/>
  <c r="L12"/>
  <c r="E10" i="6"/>
</calcChain>
</file>

<file path=xl/sharedStrings.xml><?xml version="1.0" encoding="utf-8"?>
<sst xmlns="http://schemas.openxmlformats.org/spreadsheetml/2006/main" count="286" uniqueCount="38">
  <si>
    <t>Сумма расходов, тыс. рублей</t>
  </si>
  <si>
    <t>Источники финансирования</t>
  </si>
  <si>
    <t>всего</t>
  </si>
  <si>
    <t>всего, в том числе:</t>
  </si>
  <si>
    <t>бюджет города</t>
  </si>
  <si>
    <t>Комитет по ЖКХ, транспорту, строительству и архитектуре администрации г. Алейска</t>
  </si>
  <si>
    <t>№ п/п</t>
  </si>
  <si>
    <t>Цель, задача, мероприятие</t>
  </si>
  <si>
    <t>Срок реализации</t>
  </si>
  <si>
    <t>Участник программы</t>
  </si>
  <si>
    <t>2018 г.</t>
  </si>
  <si>
    <t>2019 г.</t>
  </si>
  <si>
    <t>из бюджета города</t>
  </si>
  <si>
    <t>краевой бюджет</t>
  </si>
  <si>
    <t>из краевого бюджета</t>
  </si>
  <si>
    <t>Всего финансовых затрат, в том числе:</t>
  </si>
  <si>
    <t>Всего по муниципальной программе</t>
  </si>
  <si>
    <t>федеральный бюджет</t>
  </si>
  <si>
    <t>из федерального бюджета</t>
  </si>
  <si>
    <t>Перечень основных мероприятий муниципальной программы</t>
  </si>
  <si>
    <t>Цель 1
Повышение уровня благоустройства нуждающихся в благоустройстве территорий общего пользования муниципального образования город Алейск Алтайского края, а также дворовых территорий многоквартирных домов, расположенных на территории муниципального образования город Алейск Алтайского края</t>
  </si>
  <si>
    <t>Задача 1
Организация мероприятий по благоустройству территорий общего пользования муниципального образования город Алейск Алтайского края</t>
  </si>
  <si>
    <t>Задача 2
Организация мероприятий по благоустройству дворовых территорий многоквартирных домов на территории муниципального образования город Алейск Алтайского края</t>
  </si>
  <si>
    <t>2020 г.</t>
  </si>
  <si>
    <t>2021 г.</t>
  </si>
  <si>
    <t>2022 г.</t>
  </si>
  <si>
    <t>2018-2022</t>
  </si>
  <si>
    <t>Мероприятие 1.1.1
Благоустройство территорий общего пользования</t>
  </si>
  <si>
    <t>Мероприятие 1.1.2
Проверка достоверности определения сметной стоимости</t>
  </si>
  <si>
    <t>Мероприятие 1.2.1
Благоустройство дворовых территорий многоквартирных домов</t>
  </si>
  <si>
    <t>Комитет покультуре и спорту администрации г. Алейска</t>
  </si>
  <si>
    <t>Мероприятие 1.2.2
Проверка достоверности определения сметной стоимости</t>
  </si>
  <si>
    <t>Приложение 8</t>
  </si>
  <si>
    <t>2023 г.</t>
  </si>
  <si>
    <t>2024 г.</t>
  </si>
  <si>
    <t>2018-2024</t>
  </si>
  <si>
    <t>внебюджетные источники</t>
  </si>
  <si>
    <t>Справочно:
Дорожный фонд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</si>
</sst>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topLeftCell="A22" zoomScaleSheetLayoutView="100" workbookViewId="0">
      <selection activeCell="G31" sqref="G31"/>
    </sheetView>
  </sheetViews>
  <sheetFormatPr defaultRowHeight="1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9.5703125" customWidth="1"/>
    <col min="7" max="7" width="11" customWidth="1"/>
    <col min="8" max="8" width="10.5703125" customWidth="1"/>
    <col min="9" max="9" width="9.5703125" bestFit="1" customWidth="1"/>
    <col min="10" max="10" width="15" customWidth="1"/>
    <col min="11" max="11" width="20.28515625" customWidth="1"/>
  </cols>
  <sheetData>
    <row r="1" spans="1:11" ht="18.75">
      <c r="A1" s="43" t="s">
        <v>32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18.75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48" customHeight="1">
      <c r="A3" s="45" t="s">
        <v>6</v>
      </c>
      <c r="B3" s="45" t="s">
        <v>7</v>
      </c>
      <c r="C3" s="45" t="s">
        <v>8</v>
      </c>
      <c r="D3" s="45" t="s">
        <v>9</v>
      </c>
      <c r="E3" s="45" t="s">
        <v>0</v>
      </c>
      <c r="F3" s="45"/>
      <c r="G3" s="45"/>
      <c r="H3" s="45"/>
      <c r="I3" s="45"/>
      <c r="J3" s="45"/>
      <c r="K3" s="45" t="s">
        <v>1</v>
      </c>
    </row>
    <row r="4" spans="1:11" ht="15.75">
      <c r="A4" s="45"/>
      <c r="B4" s="45"/>
      <c r="C4" s="45"/>
      <c r="D4" s="45"/>
      <c r="E4" s="9" t="s">
        <v>10</v>
      </c>
      <c r="F4" s="9" t="s">
        <v>11</v>
      </c>
      <c r="G4" s="9" t="s">
        <v>23</v>
      </c>
      <c r="H4" s="9" t="s">
        <v>24</v>
      </c>
      <c r="I4" s="9" t="s">
        <v>25</v>
      </c>
      <c r="J4" s="6" t="s">
        <v>2</v>
      </c>
      <c r="K4" s="45"/>
    </row>
    <row r="5" spans="1:11" ht="15.7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31.5">
      <c r="A6" s="50">
        <v>1</v>
      </c>
      <c r="B6" s="52" t="s">
        <v>16</v>
      </c>
      <c r="C6" s="53"/>
      <c r="D6" s="54"/>
      <c r="E6" s="15">
        <f>E7+E8+E9</f>
        <v>16427.8</v>
      </c>
      <c r="F6" s="15">
        <f>F7+F8+F9</f>
        <v>18630</v>
      </c>
      <c r="G6" s="15">
        <v>38302</v>
      </c>
      <c r="H6" s="15">
        <v>38301.699999999997</v>
      </c>
      <c r="I6" s="15">
        <v>38303.800000000003</v>
      </c>
      <c r="J6" s="15">
        <v>149975.29999999999</v>
      </c>
      <c r="K6" s="7" t="s">
        <v>15</v>
      </c>
    </row>
    <row r="7" spans="1:11" ht="31.5">
      <c r="A7" s="51"/>
      <c r="B7" s="55"/>
      <c r="C7" s="56"/>
      <c r="D7" s="57"/>
      <c r="E7" s="15">
        <v>15125.1</v>
      </c>
      <c r="F7" s="15">
        <v>18018</v>
      </c>
      <c r="G7" s="15">
        <v>34759</v>
      </c>
      <c r="H7" s="15">
        <v>34759</v>
      </c>
      <c r="I7" s="15">
        <v>34760.199999999997</v>
      </c>
      <c r="J7" s="15">
        <v>137421.29999999999</v>
      </c>
      <c r="K7" s="10" t="s">
        <v>18</v>
      </c>
    </row>
    <row r="8" spans="1:11" ht="31.5">
      <c r="A8" s="51"/>
      <c r="B8" s="55"/>
      <c r="C8" s="56"/>
      <c r="D8" s="57"/>
      <c r="E8" s="15">
        <v>1138.4000000000001</v>
      </c>
      <c r="F8" s="15">
        <v>182</v>
      </c>
      <c r="G8" s="15">
        <v>3041</v>
      </c>
      <c r="H8" s="15">
        <v>3041</v>
      </c>
      <c r="I8" s="15">
        <v>3041.6</v>
      </c>
      <c r="J8" s="15">
        <v>10444</v>
      </c>
      <c r="K8" s="7" t="s">
        <v>14</v>
      </c>
    </row>
    <row r="9" spans="1:11" ht="15.75">
      <c r="A9" s="51"/>
      <c r="B9" s="55"/>
      <c r="C9" s="56"/>
      <c r="D9" s="57"/>
      <c r="E9" s="15">
        <v>164.3</v>
      </c>
      <c r="F9" s="15">
        <v>430</v>
      </c>
      <c r="G9" s="15">
        <v>502</v>
      </c>
      <c r="H9" s="15">
        <v>501.7</v>
      </c>
      <c r="I9" s="15">
        <v>502</v>
      </c>
      <c r="J9" s="15">
        <v>2110</v>
      </c>
      <c r="K9" s="7" t="s">
        <v>12</v>
      </c>
    </row>
    <row r="10" spans="1:11" ht="15.75" customHeight="1">
      <c r="A10" s="45">
        <v>2</v>
      </c>
      <c r="B10" s="52" t="s">
        <v>20</v>
      </c>
      <c r="C10" s="53"/>
      <c r="D10" s="54"/>
      <c r="E10" s="6">
        <f t="shared" ref="E10:F13" si="0">E14+E27</f>
        <v>16427.8</v>
      </c>
      <c r="F10" s="9">
        <f t="shared" si="0"/>
        <v>18630</v>
      </c>
      <c r="G10" s="12">
        <f>G14+G27</f>
        <v>38302</v>
      </c>
      <c r="H10" s="14">
        <f>H14+H27</f>
        <v>38301.699999999997</v>
      </c>
      <c r="I10" s="14">
        <f>I14+I27</f>
        <v>38303.800000000003</v>
      </c>
      <c r="J10" s="6">
        <f>E10+F10+G10+H10+I10</f>
        <v>149965.29999999999</v>
      </c>
      <c r="K10" s="7" t="s">
        <v>3</v>
      </c>
    </row>
    <row r="11" spans="1:11" ht="31.5">
      <c r="A11" s="45"/>
      <c r="B11" s="55"/>
      <c r="C11" s="56"/>
      <c r="D11" s="57"/>
      <c r="E11" s="9">
        <f t="shared" si="0"/>
        <v>15125.1</v>
      </c>
      <c r="F11" s="9">
        <f t="shared" si="0"/>
        <v>18018</v>
      </c>
      <c r="G11" s="12">
        <f t="shared" ref="G11:H11" si="1">G15+G28</f>
        <v>34759</v>
      </c>
      <c r="H11" s="14">
        <f t="shared" si="1"/>
        <v>34759</v>
      </c>
      <c r="I11" s="14">
        <f t="shared" ref="I11" si="2">I15+I28</f>
        <v>34760.199999999997</v>
      </c>
      <c r="J11" s="14">
        <f t="shared" ref="J11:J38" si="3">E11+F11+G11+H11+I11</f>
        <v>137421.29999999999</v>
      </c>
      <c r="K11" s="10" t="s">
        <v>17</v>
      </c>
    </row>
    <row r="12" spans="1:11" ht="15.75">
      <c r="A12" s="45"/>
      <c r="B12" s="55"/>
      <c r="C12" s="56"/>
      <c r="D12" s="57"/>
      <c r="E12" s="6">
        <f t="shared" si="0"/>
        <v>1138.4000000000001</v>
      </c>
      <c r="F12" s="9">
        <f t="shared" si="0"/>
        <v>182</v>
      </c>
      <c r="G12" s="12">
        <f t="shared" ref="G12:H12" si="4">G16+G29</f>
        <v>3041</v>
      </c>
      <c r="H12" s="14">
        <f t="shared" si="4"/>
        <v>3041</v>
      </c>
      <c r="I12" s="14">
        <f t="shared" ref="I12" si="5">I16+I29</f>
        <v>3041.6</v>
      </c>
      <c r="J12" s="14">
        <f t="shared" si="3"/>
        <v>10444</v>
      </c>
      <c r="K12" s="7" t="s">
        <v>13</v>
      </c>
    </row>
    <row r="13" spans="1:11" ht="51.75" customHeight="1">
      <c r="A13" s="45"/>
      <c r="B13" s="58"/>
      <c r="C13" s="59"/>
      <c r="D13" s="60"/>
      <c r="E13" s="6">
        <f t="shared" si="0"/>
        <v>164.3</v>
      </c>
      <c r="F13" s="9">
        <f t="shared" si="0"/>
        <v>430</v>
      </c>
      <c r="G13" s="12">
        <f t="shared" ref="G13:H13" si="6">G17+G30</f>
        <v>502</v>
      </c>
      <c r="H13" s="14">
        <f t="shared" si="6"/>
        <v>501.7</v>
      </c>
      <c r="I13" s="14">
        <f t="shared" ref="I13" si="7">I17+I30</f>
        <v>502</v>
      </c>
      <c r="J13" s="14">
        <f t="shared" si="3"/>
        <v>2100</v>
      </c>
      <c r="K13" s="7" t="s">
        <v>4</v>
      </c>
    </row>
    <row r="14" spans="1:11" ht="15.75" customHeight="1">
      <c r="A14" s="45">
        <v>3</v>
      </c>
      <c r="B14" s="52" t="s">
        <v>21</v>
      </c>
      <c r="C14" s="53"/>
      <c r="D14" s="54"/>
      <c r="E14" s="6">
        <f t="shared" ref="E14:F16" si="8">E18+E23</f>
        <v>11190</v>
      </c>
      <c r="F14" s="9">
        <f t="shared" si="8"/>
        <v>5130</v>
      </c>
      <c r="G14" s="12">
        <f>G18+G23</f>
        <v>16277</v>
      </c>
      <c r="H14" s="14">
        <f>H18+H23</f>
        <v>16277</v>
      </c>
      <c r="I14" s="14">
        <f>I18+I23</f>
        <v>16278.800000000001</v>
      </c>
      <c r="J14" s="14">
        <f t="shared" si="3"/>
        <v>65152.800000000003</v>
      </c>
      <c r="K14" s="7" t="s">
        <v>3</v>
      </c>
    </row>
    <row r="15" spans="1:11" ht="31.5">
      <c r="A15" s="45"/>
      <c r="B15" s="55"/>
      <c r="C15" s="56"/>
      <c r="D15" s="57"/>
      <c r="E15" s="9">
        <f t="shared" si="8"/>
        <v>10302.700000000001</v>
      </c>
      <c r="F15" s="9">
        <f t="shared" si="8"/>
        <v>4900</v>
      </c>
      <c r="G15" s="12">
        <f t="shared" ref="G15:H15" si="9">G19+G24</f>
        <v>15000</v>
      </c>
      <c r="H15" s="14">
        <f t="shared" si="9"/>
        <v>15000</v>
      </c>
      <c r="I15" s="14">
        <f t="shared" ref="I15" si="10">I19+I24</f>
        <v>15001.2</v>
      </c>
      <c r="J15" s="14">
        <f t="shared" si="3"/>
        <v>60203.899999999994</v>
      </c>
      <c r="K15" s="10" t="s">
        <v>17</v>
      </c>
    </row>
    <row r="16" spans="1:11" ht="15.75">
      <c r="A16" s="45"/>
      <c r="B16" s="55"/>
      <c r="C16" s="56"/>
      <c r="D16" s="57"/>
      <c r="E16" s="6">
        <f t="shared" si="8"/>
        <v>775.4</v>
      </c>
      <c r="F16" s="9">
        <f t="shared" si="8"/>
        <v>50</v>
      </c>
      <c r="G16" s="12">
        <f t="shared" ref="G16:H16" si="11">G20+G25</f>
        <v>1100</v>
      </c>
      <c r="H16" s="14">
        <f t="shared" si="11"/>
        <v>1100</v>
      </c>
      <c r="I16" s="14">
        <f t="shared" ref="I16" si="12">I20+I25</f>
        <v>1100.5999999999999</v>
      </c>
      <c r="J16" s="14">
        <f t="shared" si="3"/>
        <v>4126</v>
      </c>
      <c r="K16" s="7" t="s">
        <v>13</v>
      </c>
    </row>
    <row r="17" spans="1:11" ht="15.75">
      <c r="A17" s="45"/>
      <c r="B17" s="58"/>
      <c r="C17" s="59"/>
      <c r="D17" s="60"/>
      <c r="E17" s="6">
        <f>E21+E22+E26</f>
        <v>111.9</v>
      </c>
      <c r="F17" s="9">
        <f>F21+F22+F26</f>
        <v>180</v>
      </c>
      <c r="G17" s="12">
        <f>G21+G22+G26</f>
        <v>177</v>
      </c>
      <c r="H17" s="14">
        <f>H21+H22+H26</f>
        <v>177</v>
      </c>
      <c r="I17" s="14">
        <f>I21+I22+I26</f>
        <v>177</v>
      </c>
      <c r="J17" s="14">
        <f t="shared" si="3"/>
        <v>822.9</v>
      </c>
      <c r="K17" s="7" t="s">
        <v>4</v>
      </c>
    </row>
    <row r="18" spans="1:11" ht="15.75" customHeight="1">
      <c r="A18" s="45">
        <v>4</v>
      </c>
      <c r="B18" s="46" t="s">
        <v>27</v>
      </c>
      <c r="C18" s="47" t="s">
        <v>26</v>
      </c>
      <c r="D18" s="5"/>
      <c r="E18" s="6">
        <f>E19+E20+E21+E22</f>
        <v>11190</v>
      </c>
      <c r="F18" s="14">
        <f t="shared" ref="F18:I18" si="13">F19+F20+F21+F22</f>
        <v>5100</v>
      </c>
      <c r="G18" s="14">
        <f t="shared" si="13"/>
        <v>16247</v>
      </c>
      <c r="H18" s="14">
        <f t="shared" si="13"/>
        <v>16247</v>
      </c>
      <c r="I18" s="14">
        <f t="shared" si="13"/>
        <v>16248.800000000001</v>
      </c>
      <c r="J18" s="14">
        <f t="shared" si="3"/>
        <v>65032.800000000003</v>
      </c>
      <c r="K18" s="7" t="s">
        <v>3</v>
      </c>
    </row>
    <row r="19" spans="1:11" ht="31.5">
      <c r="A19" s="45"/>
      <c r="B19" s="46"/>
      <c r="C19" s="48"/>
      <c r="D19" s="48" t="s">
        <v>5</v>
      </c>
      <c r="E19" s="9">
        <v>10302.700000000001</v>
      </c>
      <c r="F19" s="9">
        <v>4900</v>
      </c>
      <c r="G19" s="9">
        <v>15000</v>
      </c>
      <c r="H19" s="14">
        <v>15000</v>
      </c>
      <c r="I19" s="14">
        <v>15001.2</v>
      </c>
      <c r="J19" s="14">
        <f t="shared" si="3"/>
        <v>60203.899999999994</v>
      </c>
      <c r="K19" s="10" t="s">
        <v>17</v>
      </c>
    </row>
    <row r="20" spans="1:11" ht="15.75">
      <c r="A20" s="45"/>
      <c r="B20" s="46"/>
      <c r="C20" s="48"/>
      <c r="D20" s="48"/>
      <c r="E20" s="9">
        <v>775.4</v>
      </c>
      <c r="F20" s="9">
        <v>50</v>
      </c>
      <c r="G20" s="9">
        <v>1100</v>
      </c>
      <c r="H20" s="14">
        <v>1100</v>
      </c>
      <c r="I20" s="14">
        <v>1100.5999999999999</v>
      </c>
      <c r="J20" s="14">
        <f t="shared" si="3"/>
        <v>4126</v>
      </c>
      <c r="K20" s="10" t="s">
        <v>13</v>
      </c>
    </row>
    <row r="21" spans="1:11" ht="15.75">
      <c r="A21" s="45"/>
      <c r="B21" s="46"/>
      <c r="C21" s="48"/>
      <c r="D21" s="49"/>
      <c r="E21" s="9">
        <v>111.9</v>
      </c>
      <c r="F21" s="9">
        <v>100</v>
      </c>
      <c r="G21" s="9">
        <v>147</v>
      </c>
      <c r="H21" s="14">
        <v>147</v>
      </c>
      <c r="I21" s="14">
        <v>147</v>
      </c>
      <c r="J21" s="14">
        <f t="shared" si="3"/>
        <v>652.9</v>
      </c>
      <c r="K21" s="10" t="s">
        <v>4</v>
      </c>
    </row>
    <row r="22" spans="1:11" ht="34.5" customHeight="1">
      <c r="A22" s="45"/>
      <c r="B22" s="46"/>
      <c r="C22" s="49"/>
      <c r="D22" s="13" t="s">
        <v>30</v>
      </c>
      <c r="E22" s="6"/>
      <c r="F22" s="6">
        <v>50</v>
      </c>
      <c r="G22" s="6"/>
      <c r="H22" s="14"/>
      <c r="I22" s="14"/>
      <c r="J22" s="14">
        <f t="shared" si="3"/>
        <v>50</v>
      </c>
      <c r="K22" s="7" t="s">
        <v>4</v>
      </c>
    </row>
    <row r="23" spans="1:11" ht="15.75">
      <c r="A23" s="45">
        <v>5</v>
      </c>
      <c r="B23" s="46" t="s">
        <v>28</v>
      </c>
      <c r="C23" s="47" t="s">
        <v>26</v>
      </c>
      <c r="D23" s="61" t="s">
        <v>5</v>
      </c>
      <c r="E23" s="9">
        <f>E24+E25+E26</f>
        <v>0</v>
      </c>
      <c r="F23" s="14">
        <f t="shared" ref="F23:I23" si="14">F24+F25+F26</f>
        <v>30</v>
      </c>
      <c r="G23" s="14">
        <f t="shared" si="14"/>
        <v>30</v>
      </c>
      <c r="H23" s="14">
        <f t="shared" si="14"/>
        <v>30</v>
      </c>
      <c r="I23" s="14">
        <f t="shared" si="14"/>
        <v>30</v>
      </c>
      <c r="J23" s="14">
        <f t="shared" si="3"/>
        <v>120</v>
      </c>
      <c r="K23" s="10" t="s">
        <v>3</v>
      </c>
    </row>
    <row r="24" spans="1:11" ht="31.5">
      <c r="A24" s="45"/>
      <c r="B24" s="46"/>
      <c r="C24" s="48"/>
      <c r="D24" s="61"/>
      <c r="E24" s="9"/>
      <c r="F24" s="9"/>
      <c r="G24" s="9"/>
      <c r="H24" s="14"/>
      <c r="I24" s="14"/>
      <c r="J24" s="14">
        <f t="shared" si="3"/>
        <v>0</v>
      </c>
      <c r="K24" s="10" t="s">
        <v>17</v>
      </c>
    </row>
    <row r="25" spans="1:11" ht="15.75">
      <c r="A25" s="45"/>
      <c r="B25" s="46"/>
      <c r="C25" s="48"/>
      <c r="D25" s="61"/>
      <c r="E25" s="9"/>
      <c r="F25" s="9"/>
      <c r="G25" s="9"/>
      <c r="H25" s="14"/>
      <c r="I25" s="14"/>
      <c r="J25" s="14">
        <f t="shared" si="3"/>
        <v>0</v>
      </c>
      <c r="K25" s="10" t="s">
        <v>13</v>
      </c>
    </row>
    <row r="26" spans="1:11" ht="86.25" customHeight="1">
      <c r="A26" s="45"/>
      <c r="B26" s="46"/>
      <c r="C26" s="49"/>
      <c r="D26" s="61"/>
      <c r="E26" s="9"/>
      <c r="F26" s="9">
        <v>30</v>
      </c>
      <c r="G26" s="9">
        <v>30</v>
      </c>
      <c r="H26" s="14">
        <v>30</v>
      </c>
      <c r="I26" s="14">
        <v>30</v>
      </c>
      <c r="J26" s="14">
        <f t="shared" si="3"/>
        <v>120</v>
      </c>
      <c r="K26" s="10" t="s">
        <v>4</v>
      </c>
    </row>
    <row r="27" spans="1:11" ht="15.75" customHeight="1">
      <c r="A27" s="45">
        <v>10</v>
      </c>
      <c r="B27" s="52" t="s">
        <v>22</v>
      </c>
      <c r="C27" s="53"/>
      <c r="D27" s="54"/>
      <c r="E27" s="1">
        <f t="shared" ref="E27:F30" si="15">E31+E35</f>
        <v>5237.7999999999993</v>
      </c>
      <c r="F27" s="1">
        <f t="shared" si="15"/>
        <v>13500</v>
      </c>
      <c r="G27" s="1">
        <f>G31+G35</f>
        <v>22025</v>
      </c>
      <c r="H27" s="1">
        <f>H31+H35</f>
        <v>22024.7</v>
      </c>
      <c r="I27" s="1">
        <f>I31+I35</f>
        <v>22025</v>
      </c>
      <c r="J27" s="14">
        <f t="shared" si="3"/>
        <v>84812.5</v>
      </c>
      <c r="K27" s="7" t="s">
        <v>3</v>
      </c>
    </row>
    <row r="28" spans="1:11" ht="31.5">
      <c r="A28" s="45"/>
      <c r="B28" s="55"/>
      <c r="C28" s="56"/>
      <c r="D28" s="57"/>
      <c r="E28" s="1">
        <f t="shared" si="15"/>
        <v>4822.3999999999996</v>
      </c>
      <c r="F28" s="1">
        <f t="shared" si="15"/>
        <v>13118</v>
      </c>
      <c r="G28" s="1">
        <f t="shared" ref="G28:H28" si="16">G32+G36</f>
        <v>19759</v>
      </c>
      <c r="H28" s="1">
        <f t="shared" si="16"/>
        <v>19759</v>
      </c>
      <c r="I28" s="1">
        <f t="shared" ref="I28" si="17">I32+I36</f>
        <v>19759</v>
      </c>
      <c r="J28" s="14">
        <f t="shared" si="3"/>
        <v>77217.399999999994</v>
      </c>
      <c r="K28" s="10" t="s">
        <v>17</v>
      </c>
    </row>
    <row r="29" spans="1:11" ht="15.75" customHeight="1">
      <c r="A29" s="45"/>
      <c r="B29" s="55"/>
      <c r="C29" s="56"/>
      <c r="D29" s="57"/>
      <c r="E29" s="1">
        <f t="shared" si="15"/>
        <v>363</v>
      </c>
      <c r="F29" s="1">
        <f t="shared" si="15"/>
        <v>132</v>
      </c>
      <c r="G29" s="1">
        <f t="shared" ref="G29:H29" si="18">G33+G37</f>
        <v>1941</v>
      </c>
      <c r="H29" s="1">
        <f t="shared" si="18"/>
        <v>1941</v>
      </c>
      <c r="I29" s="1">
        <f t="shared" ref="I29" si="19">I33+I37</f>
        <v>1941</v>
      </c>
      <c r="J29" s="14">
        <f t="shared" si="3"/>
        <v>6318</v>
      </c>
      <c r="K29" s="7" t="s">
        <v>13</v>
      </c>
    </row>
    <row r="30" spans="1:11" ht="15.75">
      <c r="A30" s="45"/>
      <c r="B30" s="58"/>
      <c r="C30" s="59"/>
      <c r="D30" s="60"/>
      <c r="E30" s="1">
        <f t="shared" si="15"/>
        <v>52.4</v>
      </c>
      <c r="F30" s="1">
        <f t="shared" si="15"/>
        <v>250</v>
      </c>
      <c r="G30" s="1">
        <f t="shared" ref="G30:H30" si="20">G34+G38</f>
        <v>325</v>
      </c>
      <c r="H30" s="1">
        <f t="shared" si="20"/>
        <v>324.7</v>
      </c>
      <c r="I30" s="1">
        <f t="shared" ref="I30" si="21">I34+I38</f>
        <v>325</v>
      </c>
      <c r="J30" s="14">
        <f t="shared" si="3"/>
        <v>1277.0999999999999</v>
      </c>
      <c r="K30" s="7" t="s">
        <v>4</v>
      </c>
    </row>
    <row r="31" spans="1:11" ht="15.75">
      <c r="A31" s="62">
        <v>11</v>
      </c>
      <c r="B31" s="47" t="s">
        <v>29</v>
      </c>
      <c r="C31" s="47" t="s">
        <v>26</v>
      </c>
      <c r="D31" s="47" t="s">
        <v>5</v>
      </c>
      <c r="E31" s="9">
        <f>E32+E33+E34</f>
        <v>5237.7999999999993</v>
      </c>
      <c r="F31" s="14">
        <f t="shared" ref="F31:I31" si="22">F32+F33+F34</f>
        <v>13390</v>
      </c>
      <c r="G31" s="14">
        <f t="shared" si="22"/>
        <v>21915</v>
      </c>
      <c r="H31" s="14">
        <f t="shared" si="22"/>
        <v>21914.7</v>
      </c>
      <c r="I31" s="14">
        <f t="shared" si="22"/>
        <v>21915</v>
      </c>
      <c r="J31" s="14">
        <f t="shared" si="3"/>
        <v>84372.5</v>
      </c>
      <c r="K31" s="10" t="s">
        <v>3</v>
      </c>
    </row>
    <row r="32" spans="1:11" ht="31.5">
      <c r="A32" s="63"/>
      <c r="B32" s="48"/>
      <c r="C32" s="48"/>
      <c r="D32" s="48"/>
      <c r="E32" s="11">
        <v>4822.3999999999996</v>
      </c>
      <c r="F32" s="9">
        <v>13118</v>
      </c>
      <c r="G32" s="9">
        <v>19759</v>
      </c>
      <c r="H32" s="14">
        <v>19759</v>
      </c>
      <c r="I32" s="14">
        <v>19759</v>
      </c>
      <c r="J32" s="14">
        <f t="shared" si="3"/>
        <v>77217.399999999994</v>
      </c>
      <c r="K32" s="10" t="s">
        <v>17</v>
      </c>
    </row>
    <row r="33" spans="1:11" ht="15.75">
      <c r="A33" s="63"/>
      <c r="B33" s="48"/>
      <c r="C33" s="48"/>
      <c r="D33" s="48"/>
      <c r="E33" s="11">
        <v>363</v>
      </c>
      <c r="F33" s="9">
        <v>132</v>
      </c>
      <c r="G33" s="9">
        <v>1941</v>
      </c>
      <c r="H33" s="14">
        <v>1941</v>
      </c>
      <c r="I33" s="14">
        <v>1941</v>
      </c>
      <c r="J33" s="14">
        <f t="shared" si="3"/>
        <v>6318</v>
      </c>
      <c r="K33" s="10" t="s">
        <v>13</v>
      </c>
    </row>
    <row r="34" spans="1:11" ht="15.75">
      <c r="A34" s="64"/>
      <c r="B34" s="49"/>
      <c r="C34" s="49"/>
      <c r="D34" s="49"/>
      <c r="E34" s="11">
        <v>52.4</v>
      </c>
      <c r="F34" s="9">
        <v>140</v>
      </c>
      <c r="G34" s="11">
        <v>215</v>
      </c>
      <c r="H34" s="11">
        <v>214.7</v>
      </c>
      <c r="I34" s="11">
        <v>215</v>
      </c>
      <c r="J34" s="14">
        <f t="shared" si="3"/>
        <v>837.09999999999991</v>
      </c>
      <c r="K34" s="10" t="s">
        <v>4</v>
      </c>
    </row>
    <row r="35" spans="1:11" ht="15.75" customHeight="1">
      <c r="A35" s="62">
        <v>11</v>
      </c>
      <c r="B35" s="46" t="s">
        <v>31</v>
      </c>
      <c r="C35" s="47" t="s">
        <v>26</v>
      </c>
      <c r="D35" s="47" t="s">
        <v>5</v>
      </c>
      <c r="E35" s="6">
        <f>E36+E37+E38</f>
        <v>0</v>
      </c>
      <c r="F35" s="14">
        <f t="shared" ref="F35:I35" si="23">F36+F37+F38</f>
        <v>110</v>
      </c>
      <c r="G35" s="14">
        <f t="shared" si="23"/>
        <v>110</v>
      </c>
      <c r="H35" s="14">
        <f t="shared" si="23"/>
        <v>110</v>
      </c>
      <c r="I35" s="14">
        <f t="shared" si="23"/>
        <v>110</v>
      </c>
      <c r="J35" s="14">
        <f t="shared" si="3"/>
        <v>440</v>
      </c>
      <c r="K35" s="7" t="s">
        <v>3</v>
      </c>
    </row>
    <row r="36" spans="1:11" ht="31.5">
      <c r="A36" s="63"/>
      <c r="B36" s="46"/>
      <c r="C36" s="48"/>
      <c r="D36" s="48"/>
      <c r="E36" s="8"/>
      <c r="F36" s="6"/>
      <c r="G36" s="6"/>
      <c r="H36" s="14"/>
      <c r="I36" s="14"/>
      <c r="J36" s="14">
        <f t="shared" si="3"/>
        <v>0</v>
      </c>
      <c r="K36" s="10" t="s">
        <v>17</v>
      </c>
    </row>
    <row r="37" spans="1:11" ht="15.75">
      <c r="A37" s="63"/>
      <c r="B37" s="46"/>
      <c r="C37" s="48"/>
      <c r="D37" s="48"/>
      <c r="E37" s="11"/>
      <c r="F37" s="9"/>
      <c r="G37" s="9"/>
      <c r="H37" s="14"/>
      <c r="I37" s="14"/>
      <c r="J37" s="14">
        <f t="shared" si="3"/>
        <v>0</v>
      </c>
      <c r="K37" s="10" t="s">
        <v>13</v>
      </c>
    </row>
    <row r="38" spans="1:11" ht="15.75">
      <c r="A38" s="64"/>
      <c r="B38" s="46"/>
      <c r="C38" s="49"/>
      <c r="D38" s="49"/>
      <c r="E38" s="8"/>
      <c r="F38" s="6">
        <v>110</v>
      </c>
      <c r="G38" s="8">
        <v>110</v>
      </c>
      <c r="H38" s="11">
        <v>110</v>
      </c>
      <c r="I38" s="11">
        <v>110</v>
      </c>
      <c r="J38" s="14">
        <f t="shared" si="3"/>
        <v>440</v>
      </c>
      <c r="K38" s="10" t="s">
        <v>4</v>
      </c>
    </row>
    <row r="39" spans="1:11" ht="15.75">
      <c r="A39" s="2"/>
      <c r="B39" s="3"/>
      <c r="C39" s="4"/>
      <c r="D39" s="4"/>
      <c r="E39" s="2"/>
      <c r="F39" s="2"/>
      <c r="G39" s="2"/>
      <c r="H39" s="2"/>
      <c r="I39" s="2"/>
      <c r="J39" s="2"/>
      <c r="K39" s="4"/>
    </row>
    <row r="40" spans="1:11" ht="14.25" customHeight="1">
      <c r="A40" s="2"/>
      <c r="B40" s="3"/>
      <c r="C40" s="4"/>
      <c r="D40" s="4"/>
      <c r="E40" s="2"/>
      <c r="F40" s="2"/>
      <c r="G40" s="2"/>
      <c r="H40" s="2"/>
      <c r="I40" s="2"/>
      <c r="J40" s="2"/>
      <c r="K40" s="4"/>
    </row>
    <row r="41" spans="1:11" ht="15.75" hidden="1">
      <c r="A41" s="2"/>
      <c r="B41" s="3"/>
      <c r="C41" s="4"/>
      <c r="D41" s="4"/>
      <c r="E41" s="2"/>
      <c r="F41" s="2"/>
      <c r="G41" s="2"/>
      <c r="H41" s="2"/>
      <c r="I41" s="2"/>
      <c r="J41" s="2"/>
      <c r="K41" s="4"/>
    </row>
  </sheetData>
  <mergeCells count="32">
    <mergeCell ref="A23:A26"/>
    <mergeCell ref="B23:B26"/>
    <mergeCell ref="C23:C26"/>
    <mergeCell ref="D23:D26"/>
    <mergeCell ref="C35:C38"/>
    <mergeCell ref="D35:D38"/>
    <mergeCell ref="A31:A34"/>
    <mergeCell ref="B31:B34"/>
    <mergeCell ref="C31:C34"/>
    <mergeCell ref="D31:D34"/>
    <mergeCell ref="A27:A30"/>
    <mergeCell ref="B27:D30"/>
    <mergeCell ref="A35:A38"/>
    <mergeCell ref="B35:B38"/>
    <mergeCell ref="A18:A22"/>
    <mergeCell ref="B18:B22"/>
    <mergeCell ref="C18:C22"/>
    <mergeCell ref="D19:D21"/>
    <mergeCell ref="A6:A9"/>
    <mergeCell ref="B6:D9"/>
    <mergeCell ref="A10:A13"/>
    <mergeCell ref="B10:D13"/>
    <mergeCell ref="A14:A17"/>
    <mergeCell ref="B14:D17"/>
    <mergeCell ref="A1:K1"/>
    <mergeCell ref="A2:K2"/>
    <mergeCell ref="A3:A4"/>
    <mergeCell ref="B3:B4"/>
    <mergeCell ref="C3:C4"/>
    <mergeCell ref="D3:D4"/>
    <mergeCell ref="E3:J3"/>
    <mergeCell ref="K3:K4"/>
  </mergeCells>
  <pageMargins left="0.39370078740157483" right="0.39370078740157483" top="0.59055118110236227" bottom="0.19685039370078741" header="0.31496062992125984" footer="0.31496062992125984"/>
  <pageSetup paperSize="9" scale="8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0"/>
  <sheetViews>
    <sheetView view="pageBreakPreview" topLeftCell="A28" zoomScale="90" zoomScaleSheetLayoutView="90" workbookViewId="0">
      <selection activeCell="F39" sqref="F39:F41"/>
    </sheetView>
  </sheetViews>
  <sheetFormatPr defaultRowHeight="1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12.42578125" customWidth="1"/>
    <col min="7" max="7" width="11" customWidth="1"/>
    <col min="8" max="8" width="10.5703125" customWidth="1"/>
    <col min="9" max="9" width="9.5703125" bestFit="1" customWidth="1"/>
    <col min="10" max="10" width="9.5703125" customWidth="1"/>
    <col min="11" max="11" width="11.7109375" customWidth="1"/>
    <col min="12" max="12" width="15" customWidth="1"/>
    <col min="13" max="13" width="20.28515625" customWidth="1"/>
  </cols>
  <sheetData>
    <row r="1" spans="1:13" ht="18.75">
      <c r="A1" s="43" t="s">
        <v>32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8.75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ht="48" customHeight="1">
      <c r="A3" s="45" t="s">
        <v>6</v>
      </c>
      <c r="B3" s="45" t="s">
        <v>7</v>
      </c>
      <c r="C3" s="45" t="s">
        <v>8</v>
      </c>
      <c r="D3" s="45" t="s">
        <v>9</v>
      </c>
      <c r="E3" s="45" t="s">
        <v>0</v>
      </c>
      <c r="F3" s="45"/>
      <c r="G3" s="45"/>
      <c r="H3" s="45"/>
      <c r="I3" s="45"/>
      <c r="J3" s="45"/>
      <c r="K3" s="45"/>
      <c r="L3" s="45"/>
      <c r="M3" s="45" t="s">
        <v>1</v>
      </c>
    </row>
    <row r="4" spans="1:13" ht="15.75">
      <c r="A4" s="45"/>
      <c r="B4" s="45"/>
      <c r="C4" s="45"/>
      <c r="D4" s="45"/>
      <c r="E4" s="16" t="s">
        <v>10</v>
      </c>
      <c r="F4" s="16" t="s">
        <v>11</v>
      </c>
      <c r="G4" s="16" t="s">
        <v>23</v>
      </c>
      <c r="H4" s="16" t="s">
        <v>24</v>
      </c>
      <c r="I4" s="16" t="s">
        <v>25</v>
      </c>
      <c r="J4" s="16" t="s">
        <v>33</v>
      </c>
      <c r="K4" s="16" t="s">
        <v>34</v>
      </c>
      <c r="L4" s="16" t="s">
        <v>2</v>
      </c>
      <c r="M4" s="45"/>
    </row>
    <row r="5" spans="1:13" ht="15.7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  <c r="K5" s="16">
        <v>11</v>
      </c>
      <c r="L5" s="16">
        <v>12</v>
      </c>
      <c r="M5" s="16">
        <v>13</v>
      </c>
    </row>
    <row r="6" spans="1:13" ht="49.5" customHeight="1">
      <c r="A6" s="50">
        <v>1</v>
      </c>
      <c r="B6" s="52" t="s">
        <v>16</v>
      </c>
      <c r="C6" s="53"/>
      <c r="D6" s="54"/>
      <c r="E6" s="15">
        <f>E7+E8+E9+E10</f>
        <v>16427.8</v>
      </c>
      <c r="F6" s="23">
        <f>F7+F8+F9+F10</f>
        <v>19172.825999999997</v>
      </c>
      <c r="G6" s="24">
        <f t="shared" ref="G6:K6" si="0">G7+G8+G9+G10</f>
        <v>23302</v>
      </c>
      <c r="H6" s="15">
        <f t="shared" si="0"/>
        <v>22169.5</v>
      </c>
      <c r="I6" s="15">
        <f t="shared" si="0"/>
        <v>22269.5</v>
      </c>
      <c r="J6" s="15">
        <f t="shared" si="0"/>
        <v>22169.5</v>
      </c>
      <c r="K6" s="29">
        <f t="shared" si="0"/>
        <v>22996.47</v>
      </c>
      <c r="L6" s="22">
        <f t="shared" ref="L6:L11" si="1">E6+F6+G6+H6+I6+J6+K6</f>
        <v>148507.59599999999</v>
      </c>
      <c r="M6" s="17" t="s">
        <v>15</v>
      </c>
    </row>
    <row r="7" spans="1:13" ht="31.5">
      <c r="A7" s="51"/>
      <c r="B7" s="55"/>
      <c r="C7" s="56"/>
      <c r="D7" s="57"/>
      <c r="E7" s="15">
        <v>15125.1</v>
      </c>
      <c r="F7" s="24">
        <v>18018</v>
      </c>
      <c r="G7" s="24">
        <v>22473</v>
      </c>
      <c r="H7" s="15">
        <v>21590</v>
      </c>
      <c r="I7" s="15">
        <v>21590</v>
      </c>
      <c r="J7" s="15">
        <v>21590</v>
      </c>
      <c r="K7" s="23">
        <v>22372.964</v>
      </c>
      <c r="L7" s="22">
        <f t="shared" si="1"/>
        <v>142759.06400000001</v>
      </c>
      <c r="M7" s="17" t="s">
        <v>18</v>
      </c>
    </row>
    <row r="8" spans="1:13" ht="31.5">
      <c r="A8" s="51"/>
      <c r="B8" s="55"/>
      <c r="C8" s="56"/>
      <c r="D8" s="57"/>
      <c r="E8" s="15">
        <v>1138.4000000000001</v>
      </c>
      <c r="F8" s="24">
        <v>182</v>
      </c>
      <c r="G8" s="24">
        <v>227</v>
      </c>
      <c r="H8" s="15">
        <v>218</v>
      </c>
      <c r="I8" s="15">
        <v>218</v>
      </c>
      <c r="J8" s="15">
        <v>218</v>
      </c>
      <c r="K8" s="23">
        <v>238.006</v>
      </c>
      <c r="L8" s="22">
        <f t="shared" si="1"/>
        <v>2439.4059999999999</v>
      </c>
      <c r="M8" s="17" t="s">
        <v>14</v>
      </c>
    </row>
    <row r="9" spans="1:13" ht="15.75">
      <c r="A9" s="51"/>
      <c r="B9" s="55"/>
      <c r="C9" s="56"/>
      <c r="D9" s="57"/>
      <c r="E9" s="15">
        <v>164.3</v>
      </c>
      <c r="F9" s="23">
        <v>919.851</v>
      </c>
      <c r="G9" s="24">
        <v>502</v>
      </c>
      <c r="H9" s="15">
        <v>361.5</v>
      </c>
      <c r="I9" s="15">
        <v>361.5</v>
      </c>
      <c r="J9" s="15">
        <v>361.5</v>
      </c>
      <c r="K9" s="15">
        <v>385.5</v>
      </c>
      <c r="L9" s="22">
        <f t="shared" si="1"/>
        <v>3056.1509999999998</v>
      </c>
      <c r="M9" s="17" t="s">
        <v>12</v>
      </c>
    </row>
    <row r="10" spans="1:13" ht="31.5">
      <c r="A10" s="51"/>
      <c r="B10" s="55"/>
      <c r="C10" s="56"/>
      <c r="D10" s="57"/>
      <c r="E10" s="24">
        <v>0</v>
      </c>
      <c r="F10" s="23">
        <v>52.975000000000001</v>
      </c>
      <c r="G10" s="24">
        <v>100</v>
      </c>
      <c r="H10" s="24">
        <v>0</v>
      </c>
      <c r="I10" s="24">
        <v>100</v>
      </c>
      <c r="J10" s="24">
        <v>0</v>
      </c>
      <c r="K10" s="24">
        <v>0</v>
      </c>
      <c r="L10" s="30">
        <f>E10+F10+G10+H10+I10+J10+K10</f>
        <v>252.97499999999999</v>
      </c>
      <c r="M10" s="21" t="s">
        <v>36</v>
      </c>
    </row>
    <row r="11" spans="1:13" ht="31.5">
      <c r="A11" s="65"/>
      <c r="B11" s="58"/>
      <c r="C11" s="59"/>
      <c r="D11" s="60"/>
      <c r="E11" s="24">
        <v>0</v>
      </c>
      <c r="F11" s="23">
        <v>13420.253000000001</v>
      </c>
      <c r="G11" s="24">
        <v>10315</v>
      </c>
      <c r="H11" s="24">
        <v>15301.5</v>
      </c>
      <c r="I11" s="24">
        <v>15301.5</v>
      </c>
      <c r="J11" s="24">
        <v>15301.5</v>
      </c>
      <c r="K11" s="23">
        <v>14105.472</v>
      </c>
      <c r="L11" s="30">
        <f t="shared" si="1"/>
        <v>83745.224999999991</v>
      </c>
      <c r="M11" s="25" t="s">
        <v>37</v>
      </c>
    </row>
    <row r="12" spans="1:13" ht="15.75" customHeight="1">
      <c r="A12" s="62">
        <v>2</v>
      </c>
      <c r="B12" s="52" t="s">
        <v>20</v>
      </c>
      <c r="C12" s="53"/>
      <c r="D12" s="54"/>
      <c r="E12" s="16">
        <f>E18+E32</f>
        <v>16427.8</v>
      </c>
      <c r="F12" s="28">
        <f t="shared" ref="F12:K12" si="2">F18+F32</f>
        <v>19172.826000000001</v>
      </c>
      <c r="G12" s="28">
        <f t="shared" si="2"/>
        <v>23302</v>
      </c>
      <c r="H12" s="28">
        <f t="shared" si="2"/>
        <v>22169.5</v>
      </c>
      <c r="I12" s="28">
        <f t="shared" si="2"/>
        <v>22269.5</v>
      </c>
      <c r="J12" s="28">
        <f t="shared" si="2"/>
        <v>22169.5</v>
      </c>
      <c r="K12" s="28">
        <f t="shared" si="2"/>
        <v>22996.47</v>
      </c>
      <c r="L12" s="22">
        <f t="shared" ref="L12:L37" si="3">E12+F12+G12+H12+I12+J12+K12</f>
        <v>148507.59600000002</v>
      </c>
      <c r="M12" s="17" t="s">
        <v>3</v>
      </c>
    </row>
    <row r="13" spans="1:13" ht="31.5">
      <c r="A13" s="63"/>
      <c r="B13" s="55"/>
      <c r="C13" s="56"/>
      <c r="D13" s="57"/>
      <c r="E13" s="16">
        <f>E19+E33</f>
        <v>15125.1</v>
      </c>
      <c r="F13" s="28">
        <f t="shared" ref="F13:K13" si="4">F19+F33</f>
        <v>18018</v>
      </c>
      <c r="G13" s="28">
        <f t="shared" si="4"/>
        <v>22473</v>
      </c>
      <c r="H13" s="28">
        <f t="shared" si="4"/>
        <v>21590</v>
      </c>
      <c r="I13" s="28">
        <f t="shared" si="4"/>
        <v>21590</v>
      </c>
      <c r="J13" s="28">
        <f t="shared" si="4"/>
        <v>21590</v>
      </c>
      <c r="K13" s="28">
        <f t="shared" si="4"/>
        <v>22372.964</v>
      </c>
      <c r="L13" s="22">
        <f t="shared" si="3"/>
        <v>142759.06400000001</v>
      </c>
      <c r="M13" s="17" t="s">
        <v>17</v>
      </c>
    </row>
    <row r="14" spans="1:13" ht="15.75">
      <c r="A14" s="63"/>
      <c r="B14" s="55"/>
      <c r="C14" s="56"/>
      <c r="D14" s="57"/>
      <c r="E14" s="16">
        <f>E20+E34</f>
        <v>1138.4000000000001</v>
      </c>
      <c r="F14" s="28">
        <f t="shared" ref="F14:K14" si="5">F20+F34</f>
        <v>182</v>
      </c>
      <c r="G14" s="28">
        <f t="shared" si="5"/>
        <v>227</v>
      </c>
      <c r="H14" s="28">
        <f t="shared" si="5"/>
        <v>218</v>
      </c>
      <c r="I14" s="28">
        <f t="shared" si="5"/>
        <v>218</v>
      </c>
      <c r="J14" s="28">
        <f t="shared" si="5"/>
        <v>218</v>
      </c>
      <c r="K14" s="28">
        <f t="shared" si="5"/>
        <v>238.00599999999997</v>
      </c>
      <c r="L14" s="22">
        <f t="shared" si="3"/>
        <v>2439.4059999999999</v>
      </c>
      <c r="M14" s="17" t="s">
        <v>13</v>
      </c>
    </row>
    <row r="15" spans="1:13" ht="51.75" customHeight="1">
      <c r="A15" s="63"/>
      <c r="B15" s="55"/>
      <c r="C15" s="56"/>
      <c r="D15" s="57"/>
      <c r="E15" s="16">
        <f>E21+E35</f>
        <v>164.3</v>
      </c>
      <c r="F15" s="28">
        <f t="shared" ref="F15:K15" si="6">F21+F35</f>
        <v>919.85099999999989</v>
      </c>
      <c r="G15" s="28">
        <f t="shared" si="6"/>
        <v>502</v>
      </c>
      <c r="H15" s="28">
        <f t="shared" si="6"/>
        <v>361.5</v>
      </c>
      <c r="I15" s="28">
        <f t="shared" si="6"/>
        <v>361.5</v>
      </c>
      <c r="J15" s="28">
        <f t="shared" si="6"/>
        <v>361.5</v>
      </c>
      <c r="K15" s="28">
        <f t="shared" si="6"/>
        <v>385.5</v>
      </c>
      <c r="L15" s="22">
        <f>E15+F15+G15+H15+I15+J15+K15</f>
        <v>3056.1509999999998</v>
      </c>
      <c r="M15" s="17" t="s">
        <v>4</v>
      </c>
    </row>
    <row r="16" spans="1:13" ht="31.5">
      <c r="A16" s="63"/>
      <c r="B16" s="55"/>
      <c r="C16" s="56"/>
      <c r="D16" s="57"/>
      <c r="E16" s="11">
        <f>E22+E36</f>
        <v>0</v>
      </c>
      <c r="F16" s="11">
        <f t="shared" ref="F16:K16" si="7">F22+F36</f>
        <v>52.975000000000001</v>
      </c>
      <c r="G16" s="11">
        <f t="shared" si="7"/>
        <v>100</v>
      </c>
      <c r="H16" s="11">
        <f t="shared" si="7"/>
        <v>0</v>
      </c>
      <c r="I16" s="11">
        <f t="shared" si="7"/>
        <v>100</v>
      </c>
      <c r="J16" s="11">
        <f t="shared" si="7"/>
        <v>0</v>
      </c>
      <c r="K16" s="11">
        <f t="shared" si="7"/>
        <v>0</v>
      </c>
      <c r="L16" s="22">
        <f t="shared" si="3"/>
        <v>252.97499999999999</v>
      </c>
      <c r="M16" s="19" t="s">
        <v>36</v>
      </c>
    </row>
    <row r="17" spans="1:13" ht="31.5">
      <c r="A17" s="64"/>
      <c r="B17" s="58"/>
      <c r="C17" s="59"/>
      <c r="D17" s="60"/>
      <c r="E17" s="26">
        <f>E37</f>
        <v>0</v>
      </c>
      <c r="F17" s="20">
        <f>F37</f>
        <v>13420.253000000001</v>
      </c>
      <c r="G17" s="26">
        <f t="shared" ref="G17:K17" si="8">G37</f>
        <v>10315</v>
      </c>
      <c r="H17" s="26">
        <f t="shared" si="8"/>
        <v>15301.5</v>
      </c>
      <c r="I17" s="26">
        <f t="shared" si="8"/>
        <v>15301.5</v>
      </c>
      <c r="J17" s="26">
        <f t="shared" si="8"/>
        <v>15301.5</v>
      </c>
      <c r="K17" s="26">
        <f t="shared" si="8"/>
        <v>14105.472</v>
      </c>
      <c r="L17" s="22">
        <f t="shared" si="3"/>
        <v>83745.224999999991</v>
      </c>
      <c r="M17" s="25" t="s">
        <v>37</v>
      </c>
    </row>
    <row r="18" spans="1:13" ht="15.75" customHeight="1">
      <c r="A18" s="62">
        <v>3</v>
      </c>
      <c r="B18" s="52" t="s">
        <v>21</v>
      </c>
      <c r="C18" s="53"/>
      <c r="D18" s="54"/>
      <c r="E18" s="16">
        <f>E23+E28</f>
        <v>11190</v>
      </c>
      <c r="F18" s="26">
        <f t="shared" ref="F18:K18" si="9">F23+F28</f>
        <v>5589.597999999999</v>
      </c>
      <c r="G18" s="26">
        <f t="shared" si="9"/>
        <v>12887</v>
      </c>
      <c r="H18" s="26">
        <f t="shared" si="9"/>
        <v>6758</v>
      </c>
      <c r="I18" s="26">
        <f t="shared" si="9"/>
        <v>6858</v>
      </c>
      <c r="J18" s="26">
        <f t="shared" si="9"/>
        <v>6758</v>
      </c>
      <c r="K18" s="26">
        <f t="shared" si="9"/>
        <v>8780.9980000000014</v>
      </c>
      <c r="L18" s="22">
        <f t="shared" si="3"/>
        <v>58821.595999999998</v>
      </c>
      <c r="M18" s="17" t="s">
        <v>3</v>
      </c>
    </row>
    <row r="19" spans="1:13" ht="31.5">
      <c r="A19" s="63"/>
      <c r="B19" s="55"/>
      <c r="C19" s="56"/>
      <c r="D19" s="57"/>
      <c r="E19" s="16">
        <f>E24+E29</f>
        <v>10302.700000000001</v>
      </c>
      <c r="F19" s="26">
        <f t="shared" ref="F19:K19" si="10">F24+F29</f>
        <v>5021.4799999999996</v>
      </c>
      <c r="G19" s="26">
        <f t="shared" si="10"/>
        <v>12473</v>
      </c>
      <c r="H19" s="26">
        <f t="shared" si="10"/>
        <v>6590</v>
      </c>
      <c r="I19" s="26">
        <f t="shared" si="10"/>
        <v>6590</v>
      </c>
      <c r="J19" s="26">
        <f t="shared" si="10"/>
        <v>6590</v>
      </c>
      <c r="K19" s="26">
        <f t="shared" si="10"/>
        <v>8571.6200000000008</v>
      </c>
      <c r="L19" s="22">
        <f t="shared" si="3"/>
        <v>56138.8</v>
      </c>
      <c r="M19" s="17" t="s">
        <v>17</v>
      </c>
    </row>
    <row r="20" spans="1:13" ht="15.75">
      <c r="A20" s="63"/>
      <c r="B20" s="55"/>
      <c r="C20" s="56"/>
      <c r="D20" s="57"/>
      <c r="E20" s="16">
        <f>E25+E30</f>
        <v>775.4</v>
      </c>
      <c r="F20" s="26">
        <f t="shared" ref="F20:K20" si="11">F25+F30</f>
        <v>50.722000000000001</v>
      </c>
      <c r="G20" s="26">
        <f t="shared" si="11"/>
        <v>127</v>
      </c>
      <c r="H20" s="26">
        <f t="shared" si="11"/>
        <v>68</v>
      </c>
      <c r="I20" s="26">
        <f t="shared" si="11"/>
        <v>68</v>
      </c>
      <c r="J20" s="26">
        <f t="shared" si="11"/>
        <v>68</v>
      </c>
      <c r="K20" s="26">
        <f t="shared" si="11"/>
        <v>89.378</v>
      </c>
      <c r="L20" s="22">
        <f t="shared" si="3"/>
        <v>1246.4999999999998</v>
      </c>
      <c r="M20" s="17" t="s">
        <v>13</v>
      </c>
    </row>
    <row r="21" spans="1:13" ht="15.75">
      <c r="A21" s="63"/>
      <c r="B21" s="55"/>
      <c r="C21" s="56"/>
      <c r="D21" s="57"/>
      <c r="E21" s="16">
        <f>E26+E31</f>
        <v>111.9</v>
      </c>
      <c r="F21" s="26">
        <f t="shared" ref="F21:K21" si="12">F26+F31</f>
        <v>517.39599999999996</v>
      </c>
      <c r="G21" s="26">
        <f t="shared" si="12"/>
        <v>187</v>
      </c>
      <c r="H21" s="26">
        <f t="shared" si="12"/>
        <v>100</v>
      </c>
      <c r="I21" s="26">
        <f t="shared" si="12"/>
        <v>100</v>
      </c>
      <c r="J21" s="26">
        <f t="shared" si="12"/>
        <v>100</v>
      </c>
      <c r="K21" s="26">
        <f t="shared" si="12"/>
        <v>120</v>
      </c>
      <c r="L21" s="22">
        <f>E21+F21+G21+H21+I21+J21+K21</f>
        <v>1236.2959999999998</v>
      </c>
      <c r="M21" s="17" t="s">
        <v>4</v>
      </c>
    </row>
    <row r="22" spans="1:13" ht="31.5">
      <c r="A22" s="64"/>
      <c r="B22" s="58"/>
      <c r="C22" s="59"/>
      <c r="D22" s="60"/>
      <c r="E22" s="26">
        <f>E27</f>
        <v>0</v>
      </c>
      <c r="F22" s="26">
        <f t="shared" ref="F22:K22" si="13">F27</f>
        <v>0</v>
      </c>
      <c r="G22" s="26">
        <f t="shared" si="13"/>
        <v>100</v>
      </c>
      <c r="H22" s="26">
        <f t="shared" si="13"/>
        <v>0</v>
      </c>
      <c r="I22" s="26">
        <f t="shared" si="13"/>
        <v>100</v>
      </c>
      <c r="J22" s="26">
        <f t="shared" si="13"/>
        <v>0</v>
      </c>
      <c r="K22" s="26">
        <f t="shared" si="13"/>
        <v>0</v>
      </c>
      <c r="L22" s="26">
        <f>E22+F22+G22+H22+I22+J22+K22</f>
        <v>200</v>
      </c>
      <c r="M22" s="27" t="s">
        <v>36</v>
      </c>
    </row>
    <row r="23" spans="1:13" ht="15.75" customHeight="1">
      <c r="A23" s="62">
        <v>4</v>
      </c>
      <c r="B23" s="47" t="s">
        <v>27</v>
      </c>
      <c r="C23" s="47" t="s">
        <v>35</v>
      </c>
      <c r="D23" s="47" t="s">
        <v>5</v>
      </c>
      <c r="E23" s="16">
        <f>E24+E25+E26+E27</f>
        <v>11190</v>
      </c>
      <c r="F23" s="26">
        <f t="shared" ref="F23:K23" si="14">F24+F25+F26+F27</f>
        <v>5559.597999999999</v>
      </c>
      <c r="G23" s="26">
        <f t="shared" si="14"/>
        <v>12847</v>
      </c>
      <c r="H23" s="26">
        <f t="shared" si="14"/>
        <v>6728</v>
      </c>
      <c r="I23" s="26">
        <f t="shared" si="14"/>
        <v>6828</v>
      </c>
      <c r="J23" s="26">
        <f t="shared" si="14"/>
        <v>6728</v>
      </c>
      <c r="K23" s="26">
        <f t="shared" si="14"/>
        <v>8750.9980000000014</v>
      </c>
      <c r="L23" s="22">
        <f t="shared" si="3"/>
        <v>58631.595999999998</v>
      </c>
      <c r="M23" s="17" t="s">
        <v>3</v>
      </c>
    </row>
    <row r="24" spans="1:13" ht="31.5" customHeight="1">
      <c r="A24" s="63"/>
      <c r="B24" s="48"/>
      <c r="C24" s="48"/>
      <c r="D24" s="48"/>
      <c r="E24" s="16">
        <v>10302.700000000001</v>
      </c>
      <c r="F24" s="16">
        <v>5021.4799999999996</v>
      </c>
      <c r="G24" s="16">
        <v>12473</v>
      </c>
      <c r="H24" s="16">
        <v>6590</v>
      </c>
      <c r="I24" s="16">
        <v>6590</v>
      </c>
      <c r="J24" s="16">
        <v>6590</v>
      </c>
      <c r="K24" s="16">
        <v>8571.6200000000008</v>
      </c>
      <c r="L24" s="22">
        <f t="shared" si="3"/>
        <v>56138.8</v>
      </c>
      <c r="M24" s="17" t="s">
        <v>17</v>
      </c>
    </row>
    <row r="25" spans="1:13" ht="15.75">
      <c r="A25" s="63"/>
      <c r="B25" s="48"/>
      <c r="C25" s="48"/>
      <c r="D25" s="48"/>
      <c r="E25" s="16">
        <v>775.4</v>
      </c>
      <c r="F25" s="16">
        <v>50.722000000000001</v>
      </c>
      <c r="G25" s="16">
        <v>127</v>
      </c>
      <c r="H25" s="16">
        <v>68</v>
      </c>
      <c r="I25" s="16">
        <v>68</v>
      </c>
      <c r="J25" s="16">
        <v>68</v>
      </c>
      <c r="K25" s="16">
        <v>89.378</v>
      </c>
      <c r="L25" s="22">
        <f t="shared" si="3"/>
        <v>1246.4999999999998</v>
      </c>
      <c r="M25" s="17" t="s">
        <v>13</v>
      </c>
    </row>
    <row r="26" spans="1:13" ht="15.75">
      <c r="A26" s="63"/>
      <c r="B26" s="48"/>
      <c r="C26" s="48"/>
      <c r="D26" s="48"/>
      <c r="E26" s="16">
        <v>111.9</v>
      </c>
      <c r="F26" s="16">
        <v>487.39600000000002</v>
      </c>
      <c r="G26" s="16">
        <v>147</v>
      </c>
      <c r="H26" s="16">
        <v>70</v>
      </c>
      <c r="I26" s="16">
        <v>70</v>
      </c>
      <c r="J26" s="16">
        <v>70</v>
      </c>
      <c r="K26" s="16">
        <v>90</v>
      </c>
      <c r="L26" s="22">
        <f t="shared" si="3"/>
        <v>1046.296</v>
      </c>
      <c r="M26" s="17" t="s">
        <v>4</v>
      </c>
    </row>
    <row r="27" spans="1:13" ht="31.5">
      <c r="A27" s="64"/>
      <c r="B27" s="49"/>
      <c r="C27" s="49"/>
      <c r="D27" s="49"/>
      <c r="E27" s="26">
        <v>0</v>
      </c>
      <c r="F27" s="26">
        <v>0</v>
      </c>
      <c r="G27" s="26">
        <v>100</v>
      </c>
      <c r="H27" s="26">
        <v>0</v>
      </c>
      <c r="I27" s="26">
        <v>100</v>
      </c>
      <c r="J27" s="26">
        <v>0</v>
      </c>
      <c r="K27" s="26">
        <v>0</v>
      </c>
      <c r="L27" s="26">
        <f t="shared" si="3"/>
        <v>200</v>
      </c>
      <c r="M27" s="27" t="s">
        <v>36</v>
      </c>
    </row>
    <row r="28" spans="1:13" ht="15.75">
      <c r="A28" s="45">
        <v>5</v>
      </c>
      <c r="B28" s="46" t="s">
        <v>28</v>
      </c>
      <c r="C28" s="47" t="s">
        <v>35</v>
      </c>
      <c r="D28" s="61" t="s">
        <v>5</v>
      </c>
      <c r="E28" s="16">
        <f>E29+E30+E31</f>
        <v>0</v>
      </c>
      <c r="F28" s="16">
        <f t="shared" ref="F28:K28" si="15">F29+F30+F31</f>
        <v>30</v>
      </c>
      <c r="G28" s="16">
        <f t="shared" si="15"/>
        <v>40</v>
      </c>
      <c r="H28" s="16">
        <f t="shared" si="15"/>
        <v>30</v>
      </c>
      <c r="I28" s="16">
        <f t="shared" si="15"/>
        <v>30</v>
      </c>
      <c r="J28" s="26">
        <f t="shared" si="15"/>
        <v>30</v>
      </c>
      <c r="K28" s="26">
        <f t="shared" si="15"/>
        <v>30</v>
      </c>
      <c r="L28" s="22">
        <f t="shared" si="3"/>
        <v>190</v>
      </c>
      <c r="M28" s="17" t="s">
        <v>3</v>
      </c>
    </row>
    <row r="29" spans="1:13" ht="31.5">
      <c r="A29" s="45"/>
      <c r="B29" s="46"/>
      <c r="C29" s="48"/>
      <c r="D29" s="61"/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2">
        <f t="shared" si="3"/>
        <v>0</v>
      </c>
      <c r="M29" s="17" t="s">
        <v>17</v>
      </c>
    </row>
    <row r="30" spans="1:13" ht="15.75">
      <c r="A30" s="45"/>
      <c r="B30" s="46"/>
      <c r="C30" s="48"/>
      <c r="D30" s="61"/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22">
        <f t="shared" si="3"/>
        <v>0</v>
      </c>
      <c r="M30" s="17" t="s">
        <v>13</v>
      </c>
    </row>
    <row r="31" spans="1:13" ht="15.75">
      <c r="A31" s="45"/>
      <c r="B31" s="46"/>
      <c r="C31" s="49"/>
      <c r="D31" s="61"/>
      <c r="E31" s="16">
        <v>0</v>
      </c>
      <c r="F31" s="16">
        <v>30</v>
      </c>
      <c r="G31" s="16">
        <v>40</v>
      </c>
      <c r="H31" s="16">
        <v>30</v>
      </c>
      <c r="I31" s="16">
        <v>30</v>
      </c>
      <c r="J31" s="16">
        <v>30</v>
      </c>
      <c r="K31" s="16">
        <v>30</v>
      </c>
      <c r="L31" s="22">
        <f t="shared" si="3"/>
        <v>190</v>
      </c>
      <c r="M31" s="21" t="s">
        <v>4</v>
      </c>
    </row>
    <row r="32" spans="1:13" ht="15.75" customHeight="1">
      <c r="A32" s="62">
        <v>6</v>
      </c>
      <c r="B32" s="52" t="s">
        <v>22</v>
      </c>
      <c r="C32" s="53"/>
      <c r="D32" s="54"/>
      <c r="E32" s="1">
        <f t="shared" ref="E32:K35" si="16">E38+E44</f>
        <v>5237.7999999999993</v>
      </c>
      <c r="F32" s="1">
        <f t="shared" si="16"/>
        <v>13583.228000000001</v>
      </c>
      <c r="G32" s="1">
        <f t="shared" si="16"/>
        <v>10415</v>
      </c>
      <c r="H32" s="1">
        <f t="shared" si="16"/>
        <v>15411.5</v>
      </c>
      <c r="I32" s="1">
        <f>I38+I44</f>
        <v>15411.5</v>
      </c>
      <c r="J32" s="1">
        <f t="shared" ref="J32:K32" si="17">J38+J44</f>
        <v>15411.5</v>
      </c>
      <c r="K32" s="1">
        <f t="shared" si="17"/>
        <v>14215.472</v>
      </c>
      <c r="L32" s="22">
        <f t="shared" si="3"/>
        <v>89685.999999999985</v>
      </c>
      <c r="M32" s="17" t="s">
        <v>3</v>
      </c>
    </row>
    <row r="33" spans="1:13" ht="31.5">
      <c r="A33" s="63"/>
      <c r="B33" s="55"/>
      <c r="C33" s="56"/>
      <c r="D33" s="57"/>
      <c r="E33" s="1">
        <f t="shared" si="16"/>
        <v>4822.3999999999996</v>
      </c>
      <c r="F33" s="1">
        <f t="shared" si="16"/>
        <v>12996.52</v>
      </c>
      <c r="G33" s="1">
        <f t="shared" si="16"/>
        <v>10000</v>
      </c>
      <c r="H33" s="1">
        <f t="shared" si="16"/>
        <v>15000</v>
      </c>
      <c r="I33" s="1">
        <f t="shared" si="16"/>
        <v>15000</v>
      </c>
      <c r="J33" s="1">
        <f t="shared" si="16"/>
        <v>15000</v>
      </c>
      <c r="K33" s="1">
        <f t="shared" si="16"/>
        <v>13801.343999999999</v>
      </c>
      <c r="L33" s="22">
        <f t="shared" si="3"/>
        <v>86620.263999999996</v>
      </c>
      <c r="M33" s="17" t="s">
        <v>17</v>
      </c>
    </row>
    <row r="34" spans="1:13" ht="15.75" customHeight="1">
      <c r="A34" s="63"/>
      <c r="B34" s="55"/>
      <c r="C34" s="56"/>
      <c r="D34" s="57"/>
      <c r="E34" s="1">
        <f t="shared" si="16"/>
        <v>363</v>
      </c>
      <c r="F34" s="1">
        <f t="shared" si="16"/>
        <v>131.27799999999999</v>
      </c>
      <c r="G34" s="1">
        <f t="shared" si="16"/>
        <v>100</v>
      </c>
      <c r="H34" s="1">
        <f t="shared" si="16"/>
        <v>150</v>
      </c>
      <c r="I34" s="1">
        <f t="shared" si="16"/>
        <v>150</v>
      </c>
      <c r="J34" s="1">
        <f t="shared" si="16"/>
        <v>150</v>
      </c>
      <c r="K34" s="1">
        <f t="shared" si="16"/>
        <v>148.62799999999999</v>
      </c>
      <c r="L34" s="22">
        <f t="shared" si="3"/>
        <v>1192.9059999999999</v>
      </c>
      <c r="M34" s="17" t="s">
        <v>13</v>
      </c>
    </row>
    <row r="35" spans="1:13" ht="15.75">
      <c r="A35" s="63"/>
      <c r="B35" s="55"/>
      <c r="C35" s="56"/>
      <c r="D35" s="57"/>
      <c r="E35" s="1">
        <f t="shared" si="16"/>
        <v>52.4</v>
      </c>
      <c r="F35" s="1">
        <f t="shared" si="16"/>
        <v>402.45499999999998</v>
      </c>
      <c r="G35" s="1">
        <f t="shared" si="16"/>
        <v>315</v>
      </c>
      <c r="H35" s="1">
        <f t="shared" si="16"/>
        <v>261.5</v>
      </c>
      <c r="I35" s="1">
        <f t="shared" si="16"/>
        <v>261.5</v>
      </c>
      <c r="J35" s="1">
        <f t="shared" si="16"/>
        <v>261.5</v>
      </c>
      <c r="K35" s="1">
        <f t="shared" si="16"/>
        <v>265.5</v>
      </c>
      <c r="L35" s="22">
        <f t="shared" si="3"/>
        <v>1819.855</v>
      </c>
      <c r="M35" s="17" t="s">
        <v>4</v>
      </c>
    </row>
    <row r="36" spans="1:13" ht="31.5">
      <c r="A36" s="63"/>
      <c r="B36" s="55"/>
      <c r="C36" s="56"/>
      <c r="D36" s="57"/>
      <c r="E36" s="1">
        <f>E42</f>
        <v>0</v>
      </c>
      <c r="F36" s="1">
        <f>F42</f>
        <v>52.975000000000001</v>
      </c>
      <c r="G36" s="1">
        <f t="shared" ref="G36:K36" si="18">G42</f>
        <v>0</v>
      </c>
      <c r="H36" s="1">
        <f t="shared" si="18"/>
        <v>0</v>
      </c>
      <c r="I36" s="1">
        <f t="shared" si="18"/>
        <v>0</v>
      </c>
      <c r="J36" s="1">
        <f t="shared" si="18"/>
        <v>0</v>
      </c>
      <c r="K36" s="1">
        <f t="shared" si="18"/>
        <v>0</v>
      </c>
      <c r="L36" s="22">
        <f t="shared" si="3"/>
        <v>52.975000000000001</v>
      </c>
      <c r="M36" s="21" t="s">
        <v>36</v>
      </c>
    </row>
    <row r="37" spans="1:13" ht="31.5">
      <c r="A37" s="64"/>
      <c r="B37" s="58"/>
      <c r="C37" s="59"/>
      <c r="D37" s="60"/>
      <c r="E37" s="1">
        <f>E43</f>
        <v>0</v>
      </c>
      <c r="F37" s="1">
        <f>F43</f>
        <v>13420.253000000001</v>
      </c>
      <c r="G37" s="1">
        <f>G43</f>
        <v>10315</v>
      </c>
      <c r="H37" s="1">
        <f t="shared" ref="H37:K37" si="19">H43</f>
        <v>15301.5</v>
      </c>
      <c r="I37" s="1">
        <f t="shared" si="19"/>
        <v>15301.5</v>
      </c>
      <c r="J37" s="1">
        <f t="shared" si="19"/>
        <v>15301.5</v>
      </c>
      <c r="K37" s="1">
        <f t="shared" si="19"/>
        <v>14105.472</v>
      </c>
      <c r="L37" s="22">
        <f t="shared" si="3"/>
        <v>83745.224999999991</v>
      </c>
      <c r="M37" s="25" t="s">
        <v>37</v>
      </c>
    </row>
    <row r="38" spans="1:13" ht="15.75" customHeight="1">
      <c r="A38" s="47">
        <v>7</v>
      </c>
      <c r="B38" s="47" t="s">
        <v>29</v>
      </c>
      <c r="C38" s="47" t="s">
        <v>35</v>
      </c>
      <c r="D38" s="47" t="s">
        <v>5</v>
      </c>
      <c r="E38" s="16">
        <f>E39+E40+E41+E42</f>
        <v>5237.7999999999993</v>
      </c>
      <c r="F38" s="16">
        <f>F39+F40+F41+F42</f>
        <v>13473.228000000001</v>
      </c>
      <c r="G38" s="26">
        <f t="shared" ref="G38:K38" si="20">G39+G40+G41+G42</f>
        <v>10315</v>
      </c>
      <c r="H38" s="26">
        <f t="shared" si="20"/>
        <v>15301.5</v>
      </c>
      <c r="I38" s="26">
        <f t="shared" si="20"/>
        <v>15301.5</v>
      </c>
      <c r="J38" s="26">
        <f t="shared" si="20"/>
        <v>15301.5</v>
      </c>
      <c r="K38" s="26">
        <f t="shared" si="20"/>
        <v>14105.472</v>
      </c>
      <c r="L38" s="22">
        <f>E38+F38+G38+H38+I38+J38+K38</f>
        <v>89035.999999999985</v>
      </c>
      <c r="M38" s="17" t="s">
        <v>3</v>
      </c>
    </row>
    <row r="39" spans="1:13" ht="31.5">
      <c r="A39" s="48"/>
      <c r="B39" s="48"/>
      <c r="C39" s="48"/>
      <c r="D39" s="48"/>
      <c r="E39" s="11">
        <v>4822.3999999999996</v>
      </c>
      <c r="F39" s="16">
        <v>12996.52</v>
      </c>
      <c r="G39" s="16">
        <v>10000</v>
      </c>
      <c r="H39" s="16">
        <v>15000</v>
      </c>
      <c r="I39" s="16">
        <v>15000</v>
      </c>
      <c r="J39" s="16">
        <v>15000</v>
      </c>
      <c r="K39" s="16">
        <v>13801.343999999999</v>
      </c>
      <c r="L39" s="16">
        <f>E39+F39+G39+H39+I39+J39+K39</f>
        <v>86620.263999999996</v>
      </c>
      <c r="M39" s="17" t="s">
        <v>17</v>
      </c>
    </row>
    <row r="40" spans="1:13" ht="15.75">
      <c r="A40" s="48"/>
      <c r="B40" s="48"/>
      <c r="C40" s="48"/>
      <c r="D40" s="48"/>
      <c r="E40" s="11">
        <v>363</v>
      </c>
      <c r="F40" s="16">
        <v>131.27799999999999</v>
      </c>
      <c r="G40" s="16">
        <v>100</v>
      </c>
      <c r="H40" s="16">
        <v>150</v>
      </c>
      <c r="I40" s="16">
        <v>150</v>
      </c>
      <c r="J40" s="16">
        <v>150</v>
      </c>
      <c r="K40" s="16">
        <v>148.62799999999999</v>
      </c>
      <c r="L40" s="22">
        <f t="shared" ref="L40:L47" si="21">E40+F40+G40+H40+I40+J40+K40</f>
        <v>1192.9059999999999</v>
      </c>
      <c r="M40" s="17" t="s">
        <v>13</v>
      </c>
    </row>
    <row r="41" spans="1:13" ht="15.75">
      <c r="A41" s="48"/>
      <c r="B41" s="48"/>
      <c r="C41" s="48"/>
      <c r="D41" s="48"/>
      <c r="E41" s="11">
        <v>52.4</v>
      </c>
      <c r="F41" s="16">
        <v>292.45499999999998</v>
      </c>
      <c r="G41" s="11">
        <v>215</v>
      </c>
      <c r="H41" s="11">
        <v>151.5</v>
      </c>
      <c r="I41" s="11">
        <v>151.5</v>
      </c>
      <c r="J41" s="11">
        <v>151.5</v>
      </c>
      <c r="K41" s="11">
        <v>155.5</v>
      </c>
      <c r="L41" s="22">
        <f t="shared" si="21"/>
        <v>1169.855</v>
      </c>
      <c r="M41" s="17" t="s">
        <v>4</v>
      </c>
    </row>
    <row r="42" spans="1:13" ht="31.5">
      <c r="A42" s="48"/>
      <c r="B42" s="48"/>
      <c r="C42" s="48"/>
      <c r="D42" s="48"/>
      <c r="E42" s="11">
        <v>0</v>
      </c>
      <c r="F42" s="18">
        <v>52.975000000000001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22">
        <f t="shared" si="21"/>
        <v>52.975000000000001</v>
      </c>
      <c r="M42" s="19" t="s">
        <v>36</v>
      </c>
    </row>
    <row r="43" spans="1:13" ht="31.5">
      <c r="A43" s="49"/>
      <c r="B43" s="49"/>
      <c r="C43" s="49"/>
      <c r="D43" s="49"/>
      <c r="E43" s="11">
        <v>0</v>
      </c>
      <c r="F43" s="11">
        <f>F39+F40+F41</f>
        <v>13420.253000000001</v>
      </c>
      <c r="G43" s="11">
        <f t="shared" ref="G43:K43" si="22">G39+G40+G41</f>
        <v>10315</v>
      </c>
      <c r="H43" s="11">
        <f t="shared" si="22"/>
        <v>15301.5</v>
      </c>
      <c r="I43" s="11">
        <f t="shared" si="22"/>
        <v>15301.5</v>
      </c>
      <c r="J43" s="11">
        <f t="shared" si="22"/>
        <v>15301.5</v>
      </c>
      <c r="K43" s="11">
        <f t="shared" si="22"/>
        <v>14105.472</v>
      </c>
      <c r="L43" s="22">
        <f>E43+F43+G43+H43+I43+J43+K43</f>
        <v>83745.224999999991</v>
      </c>
      <c r="M43" s="25" t="s">
        <v>37</v>
      </c>
    </row>
    <row r="44" spans="1:13" ht="15.75" customHeight="1">
      <c r="A44" s="62">
        <v>8</v>
      </c>
      <c r="B44" s="46" t="s">
        <v>31</v>
      </c>
      <c r="C44" s="47" t="s">
        <v>35</v>
      </c>
      <c r="D44" s="47" t="s">
        <v>5</v>
      </c>
      <c r="E44" s="16">
        <f>E45+E46+E47</f>
        <v>0</v>
      </c>
      <c r="F44" s="16">
        <f t="shared" ref="F44:K44" si="23">F45+F46+F47</f>
        <v>110</v>
      </c>
      <c r="G44" s="16">
        <f t="shared" si="23"/>
        <v>100</v>
      </c>
      <c r="H44" s="16">
        <f t="shared" si="23"/>
        <v>110</v>
      </c>
      <c r="I44" s="16">
        <f t="shared" si="23"/>
        <v>110</v>
      </c>
      <c r="J44" s="26">
        <f t="shared" si="23"/>
        <v>110</v>
      </c>
      <c r="K44" s="26">
        <f t="shared" si="23"/>
        <v>110</v>
      </c>
      <c r="L44" s="22">
        <f t="shared" si="21"/>
        <v>650</v>
      </c>
      <c r="M44" s="17" t="s">
        <v>3</v>
      </c>
    </row>
    <row r="45" spans="1:13" ht="31.5">
      <c r="A45" s="63"/>
      <c r="B45" s="46"/>
      <c r="C45" s="48"/>
      <c r="D45" s="48"/>
      <c r="E45" s="11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22">
        <f t="shared" si="21"/>
        <v>0</v>
      </c>
      <c r="M45" s="17" t="s">
        <v>17</v>
      </c>
    </row>
    <row r="46" spans="1:13" ht="15.75">
      <c r="A46" s="63"/>
      <c r="B46" s="46"/>
      <c r="C46" s="48"/>
      <c r="D46" s="48"/>
      <c r="E46" s="11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22">
        <f t="shared" si="21"/>
        <v>0</v>
      </c>
      <c r="M46" s="17" t="s">
        <v>13</v>
      </c>
    </row>
    <row r="47" spans="1:13" ht="15.75">
      <c r="A47" s="64"/>
      <c r="B47" s="46"/>
      <c r="C47" s="49"/>
      <c r="D47" s="49"/>
      <c r="E47" s="11">
        <v>0</v>
      </c>
      <c r="F47" s="16">
        <v>110</v>
      </c>
      <c r="G47" s="11">
        <v>100</v>
      </c>
      <c r="H47" s="11">
        <v>110</v>
      </c>
      <c r="I47" s="11">
        <v>110</v>
      </c>
      <c r="J47" s="11">
        <v>110</v>
      </c>
      <c r="K47" s="11">
        <v>110</v>
      </c>
      <c r="L47" s="22">
        <f t="shared" si="21"/>
        <v>650</v>
      </c>
      <c r="M47" s="17" t="s">
        <v>4</v>
      </c>
    </row>
    <row r="48" spans="1:13" ht="15.75">
      <c r="A48" s="2"/>
      <c r="B48" s="3"/>
      <c r="C48" s="4"/>
      <c r="D48" s="4"/>
      <c r="E48" s="2"/>
      <c r="F48" s="2"/>
      <c r="G48" s="2"/>
      <c r="H48" s="2"/>
      <c r="I48" s="2"/>
      <c r="J48" s="2"/>
      <c r="K48" s="2"/>
      <c r="L48" s="2"/>
      <c r="M48" s="4"/>
    </row>
    <row r="49" spans="1:13" ht="14.25" customHeight="1">
      <c r="A49" s="2"/>
      <c r="B49" s="3"/>
      <c r="C49" s="4"/>
      <c r="D49" s="4"/>
      <c r="E49" s="2"/>
      <c r="F49" s="2"/>
      <c r="G49" s="2"/>
      <c r="H49" s="2"/>
      <c r="I49" s="2"/>
      <c r="J49" s="2"/>
      <c r="K49" s="2"/>
      <c r="L49" s="2"/>
      <c r="M49" s="4"/>
    </row>
    <row r="50" spans="1:13" ht="15.75" hidden="1">
      <c r="A50" s="2"/>
      <c r="B50" s="3"/>
      <c r="C50" s="4"/>
      <c r="D50" s="4"/>
      <c r="E50" s="2"/>
      <c r="F50" s="2"/>
      <c r="G50" s="2"/>
      <c r="H50" s="2"/>
      <c r="I50" s="2"/>
      <c r="J50" s="2"/>
      <c r="K50" s="2"/>
      <c r="L50" s="2"/>
      <c r="M50" s="4"/>
    </row>
  </sheetData>
  <mergeCells count="32">
    <mergeCell ref="A1:M1"/>
    <mergeCell ref="A2:M2"/>
    <mergeCell ref="A3:A4"/>
    <mergeCell ref="B3:B4"/>
    <mergeCell ref="C3:C4"/>
    <mergeCell ref="D3:D4"/>
    <mergeCell ref="E3:L3"/>
    <mergeCell ref="M3:M4"/>
    <mergeCell ref="A44:A47"/>
    <mergeCell ref="B44:B47"/>
    <mergeCell ref="C44:C47"/>
    <mergeCell ref="D44:D47"/>
    <mergeCell ref="A38:A43"/>
    <mergeCell ref="B38:B43"/>
    <mergeCell ref="C38:C43"/>
    <mergeCell ref="D38:D43"/>
    <mergeCell ref="A32:A37"/>
    <mergeCell ref="B32:D37"/>
    <mergeCell ref="A12:A17"/>
    <mergeCell ref="B12:D17"/>
    <mergeCell ref="A6:A11"/>
    <mergeCell ref="B6:D11"/>
    <mergeCell ref="A28:A31"/>
    <mergeCell ref="B28:B31"/>
    <mergeCell ref="C28:C31"/>
    <mergeCell ref="D28:D31"/>
    <mergeCell ref="A23:A27"/>
    <mergeCell ref="B23:B27"/>
    <mergeCell ref="C23:C27"/>
    <mergeCell ref="D23:D27"/>
    <mergeCell ref="A18:A22"/>
    <mergeCell ref="B18:D22"/>
  </mergeCells>
  <pageMargins left="0.39370078740157483" right="0.39370078740157483" top="0.98425196850393704" bottom="0.19685039370078741" header="0.31496062992125984" footer="0.31496062992125984"/>
  <pageSetup paperSize="9" scale="74" orientation="landscape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0"/>
  <sheetViews>
    <sheetView view="pageBreakPreview" topLeftCell="A14" zoomScale="90" zoomScaleSheetLayoutView="90" workbookViewId="0">
      <selection activeCell="L28" sqref="L28"/>
    </sheetView>
  </sheetViews>
  <sheetFormatPr defaultRowHeight="1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12.42578125" customWidth="1"/>
    <col min="7" max="7" width="11" customWidth="1"/>
    <col min="8" max="8" width="10.5703125" customWidth="1"/>
    <col min="9" max="9" width="10.7109375" customWidth="1"/>
    <col min="10" max="10" width="9.5703125" customWidth="1"/>
    <col min="11" max="11" width="11.7109375" customWidth="1"/>
    <col min="12" max="12" width="15" customWidth="1"/>
    <col min="13" max="13" width="20.28515625" customWidth="1"/>
  </cols>
  <sheetData>
    <row r="1" spans="1:13" ht="18.75">
      <c r="A1" s="43" t="s">
        <v>32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8.75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ht="48" customHeight="1">
      <c r="A3" s="45" t="s">
        <v>6</v>
      </c>
      <c r="B3" s="45" t="s">
        <v>7</v>
      </c>
      <c r="C3" s="45" t="s">
        <v>8</v>
      </c>
      <c r="D3" s="45" t="s">
        <v>9</v>
      </c>
      <c r="E3" s="45" t="s">
        <v>0</v>
      </c>
      <c r="F3" s="45"/>
      <c r="G3" s="45"/>
      <c r="H3" s="45"/>
      <c r="I3" s="45"/>
      <c r="J3" s="45"/>
      <c r="K3" s="45"/>
      <c r="L3" s="45"/>
      <c r="M3" s="45" t="s">
        <v>1</v>
      </c>
    </row>
    <row r="4" spans="1:13" ht="15.75">
      <c r="A4" s="45"/>
      <c r="B4" s="45"/>
      <c r="C4" s="45"/>
      <c r="D4" s="45"/>
      <c r="E4" s="31" t="s">
        <v>10</v>
      </c>
      <c r="F4" s="31" t="s">
        <v>11</v>
      </c>
      <c r="G4" s="31" t="s">
        <v>23</v>
      </c>
      <c r="H4" s="31" t="s">
        <v>24</v>
      </c>
      <c r="I4" s="31" t="s">
        <v>25</v>
      </c>
      <c r="J4" s="31" t="s">
        <v>33</v>
      </c>
      <c r="K4" s="31" t="s">
        <v>34</v>
      </c>
      <c r="L4" s="31" t="s">
        <v>2</v>
      </c>
      <c r="M4" s="45"/>
    </row>
    <row r="5" spans="1:13" ht="15.7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  <c r="L5" s="31">
        <v>12</v>
      </c>
      <c r="M5" s="31">
        <v>13</v>
      </c>
    </row>
    <row r="6" spans="1:13" ht="49.5" customHeight="1">
      <c r="A6" s="50">
        <v>1</v>
      </c>
      <c r="B6" s="52" t="s">
        <v>16</v>
      </c>
      <c r="C6" s="53"/>
      <c r="D6" s="54"/>
      <c r="E6" s="15">
        <f>E7+E8+E9+E10</f>
        <v>16427.8</v>
      </c>
      <c r="F6" s="23">
        <f>F7+F8+F9+F10</f>
        <v>19172.825999999997</v>
      </c>
      <c r="G6" s="23">
        <f t="shared" ref="G6:K6" si="0">G7+G8+G9+G10</f>
        <v>23361.850999999999</v>
      </c>
      <c r="H6" s="23">
        <f t="shared" si="0"/>
        <v>26594.477000000003</v>
      </c>
      <c r="I6" s="15">
        <f t="shared" si="0"/>
        <v>28250.5</v>
      </c>
      <c r="J6" s="15">
        <f t="shared" si="0"/>
        <v>28150.5</v>
      </c>
      <c r="K6" s="23">
        <f t="shared" si="0"/>
        <v>28153.645999999997</v>
      </c>
      <c r="L6" s="30">
        <f>E6+F6+G6+H6+I6+J6+K6</f>
        <v>170111.6</v>
      </c>
      <c r="M6" s="32" t="s">
        <v>15</v>
      </c>
    </row>
    <row r="7" spans="1:13" ht="31.5">
      <c r="A7" s="51"/>
      <c r="B7" s="55"/>
      <c r="C7" s="56"/>
      <c r="D7" s="57"/>
      <c r="E7" s="15">
        <v>15125.1</v>
      </c>
      <c r="F7" s="24">
        <v>18018</v>
      </c>
      <c r="G7" s="24">
        <v>22473</v>
      </c>
      <c r="H7" s="23">
        <v>25891.349000000002</v>
      </c>
      <c r="I7" s="24">
        <v>27420</v>
      </c>
      <c r="J7" s="15">
        <v>27420</v>
      </c>
      <c r="K7" s="24">
        <v>27420</v>
      </c>
      <c r="L7" s="31">
        <f t="shared" ref="L7:L37" si="1">E7+F7+G7+H7+I7+J7+K7</f>
        <v>163767.44899999999</v>
      </c>
      <c r="M7" s="32" t="s">
        <v>18</v>
      </c>
    </row>
    <row r="8" spans="1:13" ht="31.5">
      <c r="A8" s="51"/>
      <c r="B8" s="55"/>
      <c r="C8" s="56"/>
      <c r="D8" s="57"/>
      <c r="E8" s="15">
        <v>1138.4000000000001</v>
      </c>
      <c r="F8" s="24">
        <v>182</v>
      </c>
      <c r="G8" s="24">
        <v>227</v>
      </c>
      <c r="H8" s="23">
        <v>266.12799999999999</v>
      </c>
      <c r="I8" s="15">
        <v>280.5</v>
      </c>
      <c r="J8" s="15">
        <v>280.5</v>
      </c>
      <c r="K8" s="23">
        <v>282.45699999999999</v>
      </c>
      <c r="L8" s="31">
        <f t="shared" si="1"/>
        <v>2656.9850000000001</v>
      </c>
      <c r="M8" s="32" t="s">
        <v>14</v>
      </c>
    </row>
    <row r="9" spans="1:13" ht="15.75">
      <c r="A9" s="51"/>
      <c r="B9" s="55"/>
      <c r="C9" s="56"/>
      <c r="D9" s="57"/>
      <c r="E9" s="15">
        <v>164.3</v>
      </c>
      <c r="F9" s="23">
        <v>919.85099999999989</v>
      </c>
      <c r="G9" s="23">
        <v>561.851</v>
      </c>
      <c r="H9" s="24">
        <v>437</v>
      </c>
      <c r="I9" s="15">
        <v>450</v>
      </c>
      <c r="J9" s="15">
        <v>450</v>
      </c>
      <c r="K9" s="23">
        <v>451.18899999999996</v>
      </c>
      <c r="L9" s="31">
        <f t="shared" si="1"/>
        <v>3434.1909999999998</v>
      </c>
      <c r="M9" s="32" t="s">
        <v>12</v>
      </c>
    </row>
    <row r="10" spans="1:13" ht="31.5">
      <c r="A10" s="51"/>
      <c r="B10" s="55"/>
      <c r="C10" s="56"/>
      <c r="D10" s="57"/>
      <c r="E10" s="24">
        <v>0</v>
      </c>
      <c r="F10" s="23">
        <v>52.975000000000001</v>
      </c>
      <c r="G10" s="24">
        <v>100</v>
      </c>
      <c r="H10" s="24">
        <v>0</v>
      </c>
      <c r="I10" s="24">
        <v>100</v>
      </c>
      <c r="J10" s="24">
        <v>0</v>
      </c>
      <c r="K10" s="24">
        <v>0</v>
      </c>
      <c r="L10" s="30">
        <f>E10+F10+G10+H10+I10+J10+K10</f>
        <v>252.97499999999999</v>
      </c>
      <c r="M10" s="32" t="s">
        <v>36</v>
      </c>
    </row>
    <row r="11" spans="1:13" ht="31.5">
      <c r="A11" s="65"/>
      <c r="B11" s="58"/>
      <c r="C11" s="59"/>
      <c r="D11" s="60"/>
      <c r="E11" s="24">
        <v>0</v>
      </c>
      <c r="F11" s="23">
        <v>13420.253000000001</v>
      </c>
      <c r="G11" s="23">
        <v>10498.007</v>
      </c>
      <c r="H11" s="23">
        <v>11718.465</v>
      </c>
      <c r="I11" s="15">
        <v>13269.5</v>
      </c>
      <c r="J11" s="15">
        <v>13269.5</v>
      </c>
      <c r="K11" s="15">
        <v>13269.5</v>
      </c>
      <c r="L11" s="30">
        <f t="shared" si="1"/>
        <v>75445.225000000006</v>
      </c>
      <c r="M11" s="25" t="s">
        <v>37</v>
      </c>
    </row>
    <row r="12" spans="1:13" ht="15.75" customHeight="1">
      <c r="A12" s="62">
        <v>2</v>
      </c>
      <c r="B12" s="52" t="s">
        <v>20</v>
      </c>
      <c r="C12" s="53"/>
      <c r="D12" s="54"/>
      <c r="E12" s="31">
        <f>E18+E32</f>
        <v>16427.8</v>
      </c>
      <c r="F12" s="31">
        <f t="shared" ref="F12:K16" si="2">F18+F32</f>
        <v>19172.826000000001</v>
      </c>
      <c r="G12" s="31">
        <f t="shared" si="2"/>
        <v>23361.850999999999</v>
      </c>
      <c r="H12" s="30">
        <f t="shared" si="2"/>
        <v>26594.476999999999</v>
      </c>
      <c r="I12" s="31">
        <f t="shared" si="2"/>
        <v>28250.5</v>
      </c>
      <c r="J12" s="31">
        <f t="shared" si="2"/>
        <v>28150.5</v>
      </c>
      <c r="K12" s="31">
        <f>K18+K32</f>
        <v>28153.646000000001</v>
      </c>
      <c r="L12" s="31">
        <f>E12+F12+G12+H12+I12+J12+K12</f>
        <v>170111.6</v>
      </c>
      <c r="M12" s="32" t="s">
        <v>3</v>
      </c>
    </row>
    <row r="13" spans="1:13" ht="31.5">
      <c r="A13" s="63"/>
      <c r="B13" s="55"/>
      <c r="C13" s="56"/>
      <c r="D13" s="57"/>
      <c r="E13" s="31">
        <f>E19+E33</f>
        <v>15125.1</v>
      </c>
      <c r="F13" s="31">
        <f t="shared" si="2"/>
        <v>18018</v>
      </c>
      <c r="G13" s="36">
        <f t="shared" si="2"/>
        <v>22473</v>
      </c>
      <c r="H13" s="30">
        <f>H19+H33</f>
        <v>25891.349000000002</v>
      </c>
      <c r="I13" s="31">
        <f t="shared" si="2"/>
        <v>27420</v>
      </c>
      <c r="J13" s="31">
        <f t="shared" si="2"/>
        <v>27420</v>
      </c>
      <c r="K13" s="31">
        <f t="shared" si="2"/>
        <v>27420</v>
      </c>
      <c r="L13" s="31">
        <f t="shared" si="1"/>
        <v>163767.44899999999</v>
      </c>
      <c r="M13" s="32" t="s">
        <v>17</v>
      </c>
    </row>
    <row r="14" spans="1:13" ht="15.75">
      <c r="A14" s="63"/>
      <c r="B14" s="55"/>
      <c r="C14" s="56"/>
      <c r="D14" s="57"/>
      <c r="E14" s="31">
        <f>E20+E34</f>
        <v>1138.4000000000001</v>
      </c>
      <c r="F14" s="31">
        <f t="shared" si="2"/>
        <v>182</v>
      </c>
      <c r="G14" s="36">
        <f t="shared" si="2"/>
        <v>227</v>
      </c>
      <c r="H14" s="30">
        <f>H20+H34</f>
        <v>266.12799999999999</v>
      </c>
      <c r="I14" s="31">
        <f t="shared" si="2"/>
        <v>280.5</v>
      </c>
      <c r="J14" s="31">
        <f t="shared" si="2"/>
        <v>280.5</v>
      </c>
      <c r="K14" s="31">
        <f t="shared" si="2"/>
        <v>282.45699999999999</v>
      </c>
      <c r="L14" s="31">
        <f t="shared" si="1"/>
        <v>2656.9850000000001</v>
      </c>
      <c r="M14" s="32" t="s">
        <v>13</v>
      </c>
    </row>
    <row r="15" spans="1:13" ht="51.75" customHeight="1">
      <c r="A15" s="63"/>
      <c r="B15" s="55"/>
      <c r="C15" s="56"/>
      <c r="D15" s="57"/>
      <c r="E15" s="31">
        <f>E21+E35</f>
        <v>164.3</v>
      </c>
      <c r="F15" s="31">
        <f t="shared" si="2"/>
        <v>919.85099999999989</v>
      </c>
      <c r="G15" s="31">
        <f t="shared" si="2"/>
        <v>561.851</v>
      </c>
      <c r="H15" s="36">
        <f>H21+H35</f>
        <v>437</v>
      </c>
      <c r="I15" s="31">
        <f t="shared" si="2"/>
        <v>450</v>
      </c>
      <c r="J15" s="31">
        <f t="shared" si="2"/>
        <v>450</v>
      </c>
      <c r="K15" s="31">
        <f t="shared" si="2"/>
        <v>451.18899999999996</v>
      </c>
      <c r="L15" s="31">
        <f>E15+F15+G15+H15+I15+J15+K15</f>
        <v>3434.1909999999998</v>
      </c>
      <c r="M15" s="32" t="s">
        <v>4</v>
      </c>
    </row>
    <row r="16" spans="1:13" ht="31.5">
      <c r="A16" s="63"/>
      <c r="B16" s="55"/>
      <c r="C16" s="56"/>
      <c r="D16" s="57"/>
      <c r="E16" s="11">
        <f>E22+E36</f>
        <v>0</v>
      </c>
      <c r="F16" s="11">
        <f t="shared" si="2"/>
        <v>52.975000000000001</v>
      </c>
      <c r="G16" s="11">
        <f t="shared" si="2"/>
        <v>100</v>
      </c>
      <c r="H16" s="11">
        <f t="shared" si="2"/>
        <v>0</v>
      </c>
      <c r="I16" s="11">
        <f t="shared" si="2"/>
        <v>100</v>
      </c>
      <c r="J16" s="11">
        <f t="shared" si="2"/>
        <v>0</v>
      </c>
      <c r="K16" s="11">
        <f t="shared" si="2"/>
        <v>0</v>
      </c>
      <c r="L16" s="31">
        <f t="shared" si="1"/>
        <v>252.97499999999999</v>
      </c>
      <c r="M16" s="32" t="s">
        <v>36</v>
      </c>
    </row>
    <row r="17" spans="1:13" ht="31.5">
      <c r="A17" s="64"/>
      <c r="B17" s="58"/>
      <c r="C17" s="59"/>
      <c r="D17" s="60"/>
      <c r="E17" s="31">
        <f>E37</f>
        <v>0</v>
      </c>
      <c r="F17" s="31">
        <f>F37</f>
        <v>13420.253000000001</v>
      </c>
      <c r="G17" s="31">
        <f>G37</f>
        <v>10498.007</v>
      </c>
      <c r="H17" s="30">
        <f t="shared" ref="H17:K17" si="3">H37</f>
        <v>11718.465</v>
      </c>
      <c r="I17" s="31">
        <f t="shared" si="3"/>
        <v>13269.5</v>
      </c>
      <c r="J17" s="31">
        <f t="shared" si="3"/>
        <v>13269.5</v>
      </c>
      <c r="K17" s="31">
        <f t="shared" si="3"/>
        <v>13269.5</v>
      </c>
      <c r="L17" s="31">
        <f t="shared" si="1"/>
        <v>75445.225000000006</v>
      </c>
      <c r="M17" s="25" t="s">
        <v>37</v>
      </c>
    </row>
    <row r="18" spans="1:13" ht="15.75" customHeight="1">
      <c r="A18" s="62">
        <v>3</v>
      </c>
      <c r="B18" s="52" t="s">
        <v>21</v>
      </c>
      <c r="C18" s="53"/>
      <c r="D18" s="54"/>
      <c r="E18" s="31">
        <f>E23+E28</f>
        <v>11190</v>
      </c>
      <c r="F18" s="31">
        <f t="shared" ref="F18:K20" si="4">F23+F28</f>
        <v>5589.597999999999</v>
      </c>
      <c r="G18" s="31">
        <f t="shared" si="4"/>
        <v>12863.843999999999</v>
      </c>
      <c r="H18" s="30">
        <f t="shared" si="4"/>
        <v>14776.012000000001</v>
      </c>
      <c r="I18" s="31">
        <f t="shared" si="4"/>
        <v>14881</v>
      </c>
      <c r="J18" s="31">
        <f t="shared" si="4"/>
        <v>14781</v>
      </c>
      <c r="K18" s="31">
        <f t="shared" si="4"/>
        <v>14784.146000000001</v>
      </c>
      <c r="L18" s="31">
        <f t="shared" si="1"/>
        <v>88865.600000000006</v>
      </c>
      <c r="M18" s="32" t="s">
        <v>3</v>
      </c>
    </row>
    <row r="19" spans="1:13" ht="31.5">
      <c r="A19" s="63"/>
      <c r="B19" s="55"/>
      <c r="C19" s="56"/>
      <c r="D19" s="57"/>
      <c r="E19" s="31">
        <f>E24+E29</f>
        <v>10302.700000000001</v>
      </c>
      <c r="F19" s="31">
        <f t="shared" si="4"/>
        <v>5021.4799999999996</v>
      </c>
      <c r="G19" s="31">
        <f t="shared" si="4"/>
        <v>12451.317999999999</v>
      </c>
      <c r="H19" s="30">
        <f t="shared" si="4"/>
        <v>14415.012000000001</v>
      </c>
      <c r="I19" s="31">
        <f>I24+I29</f>
        <v>14420</v>
      </c>
      <c r="J19" s="31">
        <f t="shared" si="4"/>
        <v>14420</v>
      </c>
      <c r="K19" s="34">
        <f t="shared" si="4"/>
        <v>14420</v>
      </c>
      <c r="L19" s="31">
        <f t="shared" si="1"/>
        <v>85450.510000000009</v>
      </c>
      <c r="M19" s="32" t="s">
        <v>17</v>
      </c>
    </row>
    <row r="20" spans="1:13" ht="15.75">
      <c r="A20" s="63"/>
      <c r="B20" s="55"/>
      <c r="C20" s="56"/>
      <c r="D20" s="57"/>
      <c r="E20" s="31">
        <f>E25+E30</f>
        <v>775.4</v>
      </c>
      <c r="F20" s="31">
        <f t="shared" si="4"/>
        <v>50.722000000000001</v>
      </c>
      <c r="G20" s="31">
        <f t="shared" si="4"/>
        <v>125.771</v>
      </c>
      <c r="H20" s="33">
        <f t="shared" si="4"/>
        <v>146</v>
      </c>
      <c r="I20" s="33">
        <f t="shared" si="4"/>
        <v>146</v>
      </c>
      <c r="J20" s="33">
        <f t="shared" si="4"/>
        <v>146</v>
      </c>
      <c r="K20" s="33">
        <f t="shared" si="4"/>
        <v>147.95699999999999</v>
      </c>
      <c r="L20" s="31">
        <f t="shared" si="1"/>
        <v>1537.85</v>
      </c>
      <c r="M20" s="32" t="s">
        <v>13</v>
      </c>
    </row>
    <row r="21" spans="1:13" ht="15.75">
      <c r="A21" s="63"/>
      <c r="B21" s="55"/>
      <c r="C21" s="56"/>
      <c r="D21" s="57"/>
      <c r="E21" s="31">
        <f>E26+E31</f>
        <v>111.9</v>
      </c>
      <c r="F21" s="33">
        <f t="shared" ref="F21:K21" si="5">F26+F31</f>
        <v>517.39599999999996</v>
      </c>
      <c r="G21" s="33">
        <f t="shared" si="5"/>
        <v>186.755</v>
      </c>
      <c r="H21" s="33">
        <f t="shared" si="5"/>
        <v>215</v>
      </c>
      <c r="I21" s="33">
        <f t="shared" si="5"/>
        <v>215</v>
      </c>
      <c r="J21" s="33">
        <f t="shared" si="5"/>
        <v>215</v>
      </c>
      <c r="K21" s="33">
        <f t="shared" si="5"/>
        <v>216.18899999999999</v>
      </c>
      <c r="L21" s="31">
        <f>E21+F21+G21+H21+I21+J21+K21</f>
        <v>1677.24</v>
      </c>
      <c r="M21" s="32" t="s">
        <v>4</v>
      </c>
    </row>
    <row r="22" spans="1:13" ht="31.5">
      <c r="A22" s="64"/>
      <c r="B22" s="58"/>
      <c r="C22" s="59"/>
      <c r="D22" s="60"/>
      <c r="E22" s="31">
        <f>E27</f>
        <v>0</v>
      </c>
      <c r="F22" s="31">
        <f t="shared" ref="F22:K22" si="6">F27</f>
        <v>0</v>
      </c>
      <c r="G22" s="31">
        <f t="shared" si="6"/>
        <v>100</v>
      </c>
      <c r="H22" s="31">
        <f t="shared" si="6"/>
        <v>0</v>
      </c>
      <c r="I22" s="31">
        <f t="shared" si="6"/>
        <v>100</v>
      </c>
      <c r="J22" s="31">
        <f t="shared" si="6"/>
        <v>0</v>
      </c>
      <c r="K22" s="31">
        <f t="shared" si="6"/>
        <v>0</v>
      </c>
      <c r="L22" s="31">
        <f>E22+F22+G22+H22+I22+J22+K22</f>
        <v>200</v>
      </c>
      <c r="M22" s="32" t="s">
        <v>36</v>
      </c>
    </row>
    <row r="23" spans="1:13" ht="15.75" customHeight="1">
      <c r="A23" s="62">
        <v>4</v>
      </c>
      <c r="B23" s="47" t="s">
        <v>27</v>
      </c>
      <c r="C23" s="47" t="s">
        <v>35</v>
      </c>
      <c r="D23" s="47" t="s">
        <v>5</v>
      </c>
      <c r="E23" s="31">
        <f>E24+E25+E26+E27</f>
        <v>11190</v>
      </c>
      <c r="F23" s="31">
        <f t="shared" ref="F23:K23" si="7">F24+F25+F26+F27</f>
        <v>5559.597999999999</v>
      </c>
      <c r="G23" s="31">
        <f t="shared" si="7"/>
        <v>12823.843999999999</v>
      </c>
      <c r="H23" s="30">
        <f t="shared" si="7"/>
        <v>14726.012000000001</v>
      </c>
      <c r="I23" s="31">
        <f t="shared" si="7"/>
        <v>14831</v>
      </c>
      <c r="J23" s="31">
        <f t="shared" si="7"/>
        <v>14731</v>
      </c>
      <c r="K23" s="31">
        <f t="shared" si="7"/>
        <v>14734.146000000001</v>
      </c>
      <c r="L23" s="31">
        <f t="shared" si="1"/>
        <v>88595.6</v>
      </c>
      <c r="M23" s="32" t="s">
        <v>3</v>
      </c>
    </row>
    <row r="24" spans="1:13" ht="31.5" customHeight="1">
      <c r="A24" s="63"/>
      <c r="B24" s="48"/>
      <c r="C24" s="48"/>
      <c r="D24" s="48"/>
      <c r="E24" s="31">
        <v>10302.700000000001</v>
      </c>
      <c r="F24" s="31">
        <v>5021.4799999999996</v>
      </c>
      <c r="G24" s="31">
        <v>12451.317999999999</v>
      </c>
      <c r="H24" s="30">
        <v>14415.012000000001</v>
      </c>
      <c r="I24" s="31">
        <v>14420</v>
      </c>
      <c r="J24" s="31">
        <v>14420</v>
      </c>
      <c r="K24" s="31">
        <v>14420</v>
      </c>
      <c r="L24" s="31">
        <f t="shared" si="1"/>
        <v>85450.510000000009</v>
      </c>
      <c r="M24" s="32" t="s">
        <v>17</v>
      </c>
    </row>
    <row r="25" spans="1:13" ht="15.75">
      <c r="A25" s="63"/>
      <c r="B25" s="48"/>
      <c r="C25" s="48"/>
      <c r="D25" s="48"/>
      <c r="E25" s="31">
        <v>775.4</v>
      </c>
      <c r="F25" s="31">
        <v>50.722000000000001</v>
      </c>
      <c r="G25" s="31">
        <v>125.771</v>
      </c>
      <c r="H25" s="31">
        <v>146</v>
      </c>
      <c r="I25" s="31">
        <v>146</v>
      </c>
      <c r="J25" s="31">
        <v>146</v>
      </c>
      <c r="K25" s="31">
        <v>147.95699999999999</v>
      </c>
      <c r="L25" s="31">
        <f t="shared" si="1"/>
        <v>1537.85</v>
      </c>
      <c r="M25" s="32" t="s">
        <v>13</v>
      </c>
    </row>
    <row r="26" spans="1:13" ht="15.75">
      <c r="A26" s="63"/>
      <c r="B26" s="48"/>
      <c r="C26" s="48"/>
      <c r="D26" s="48"/>
      <c r="E26" s="31">
        <v>111.9</v>
      </c>
      <c r="F26" s="31">
        <v>487.39600000000002</v>
      </c>
      <c r="G26" s="31">
        <v>146.755</v>
      </c>
      <c r="H26" s="31">
        <v>165</v>
      </c>
      <c r="I26" s="31">
        <v>165</v>
      </c>
      <c r="J26" s="31">
        <v>165</v>
      </c>
      <c r="K26" s="31">
        <v>166.18899999999999</v>
      </c>
      <c r="L26" s="31">
        <f t="shared" si="1"/>
        <v>1407.24</v>
      </c>
      <c r="M26" s="32" t="s">
        <v>4</v>
      </c>
    </row>
    <row r="27" spans="1:13" ht="31.5">
      <c r="A27" s="64"/>
      <c r="B27" s="49"/>
      <c r="C27" s="49"/>
      <c r="D27" s="49"/>
      <c r="E27" s="31">
        <v>0</v>
      </c>
      <c r="F27" s="31">
        <v>0</v>
      </c>
      <c r="G27" s="31">
        <v>100</v>
      </c>
      <c r="H27" s="31">
        <v>0</v>
      </c>
      <c r="I27" s="31">
        <v>100</v>
      </c>
      <c r="J27" s="31">
        <v>0</v>
      </c>
      <c r="K27" s="31">
        <v>0</v>
      </c>
      <c r="L27" s="31">
        <f t="shared" si="1"/>
        <v>200</v>
      </c>
      <c r="M27" s="32" t="s">
        <v>36</v>
      </c>
    </row>
    <row r="28" spans="1:13" ht="15.75">
      <c r="A28" s="45">
        <v>5</v>
      </c>
      <c r="B28" s="46" t="s">
        <v>28</v>
      </c>
      <c r="C28" s="47" t="s">
        <v>35</v>
      </c>
      <c r="D28" s="61" t="s">
        <v>5</v>
      </c>
      <c r="E28" s="31">
        <f>E29+E30+E31</f>
        <v>0</v>
      </c>
      <c r="F28" s="31">
        <f t="shared" ref="F28:K28" si="8">F29+F30+F31</f>
        <v>30</v>
      </c>
      <c r="G28" s="31">
        <f t="shared" si="8"/>
        <v>40</v>
      </c>
      <c r="H28" s="31">
        <f t="shared" si="8"/>
        <v>50</v>
      </c>
      <c r="I28" s="31">
        <f t="shared" si="8"/>
        <v>50</v>
      </c>
      <c r="J28" s="31">
        <f t="shared" si="8"/>
        <v>50</v>
      </c>
      <c r="K28" s="31">
        <f t="shared" si="8"/>
        <v>50</v>
      </c>
      <c r="L28" s="31">
        <f t="shared" si="1"/>
        <v>270</v>
      </c>
      <c r="M28" s="32" t="s">
        <v>3</v>
      </c>
    </row>
    <row r="29" spans="1:13" ht="31.5">
      <c r="A29" s="45"/>
      <c r="B29" s="46"/>
      <c r="C29" s="48"/>
      <c r="D29" s="61"/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f t="shared" si="1"/>
        <v>0</v>
      </c>
      <c r="M29" s="32" t="s">
        <v>17</v>
      </c>
    </row>
    <row r="30" spans="1:13" ht="15.75">
      <c r="A30" s="45"/>
      <c r="B30" s="46"/>
      <c r="C30" s="48"/>
      <c r="D30" s="61"/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f t="shared" si="1"/>
        <v>0</v>
      </c>
      <c r="M30" s="32" t="s">
        <v>13</v>
      </c>
    </row>
    <row r="31" spans="1:13" ht="15.75">
      <c r="A31" s="45"/>
      <c r="B31" s="46"/>
      <c r="C31" s="49"/>
      <c r="D31" s="61"/>
      <c r="E31" s="31">
        <v>0</v>
      </c>
      <c r="F31" s="31">
        <v>30</v>
      </c>
      <c r="G31" s="31">
        <v>40</v>
      </c>
      <c r="H31" s="31">
        <v>50</v>
      </c>
      <c r="I31" s="31">
        <v>50</v>
      </c>
      <c r="J31" s="31">
        <v>50</v>
      </c>
      <c r="K31" s="31">
        <v>50</v>
      </c>
      <c r="L31" s="31">
        <f t="shared" si="1"/>
        <v>270</v>
      </c>
      <c r="M31" s="32" t="s">
        <v>4</v>
      </c>
    </row>
    <row r="32" spans="1:13" ht="15.75" customHeight="1">
      <c r="A32" s="62">
        <v>6</v>
      </c>
      <c r="B32" s="52" t="s">
        <v>22</v>
      </c>
      <c r="C32" s="53"/>
      <c r="D32" s="54"/>
      <c r="E32" s="1">
        <f t="shared" ref="E32:K35" si="9">E38+E44</f>
        <v>5237.7999999999993</v>
      </c>
      <c r="F32" s="1">
        <f t="shared" si="9"/>
        <v>13583.228000000001</v>
      </c>
      <c r="G32" s="1">
        <f t="shared" si="9"/>
        <v>10498.007</v>
      </c>
      <c r="H32" s="35">
        <f t="shared" si="9"/>
        <v>11818.465</v>
      </c>
      <c r="I32" s="1">
        <f>I38+I44</f>
        <v>13369.5</v>
      </c>
      <c r="J32" s="1">
        <f t="shared" ref="J32:K32" si="10">J38+J44</f>
        <v>13369.5</v>
      </c>
      <c r="K32" s="1">
        <f t="shared" si="10"/>
        <v>13369.5</v>
      </c>
      <c r="L32" s="31">
        <f t="shared" si="1"/>
        <v>81246</v>
      </c>
      <c r="M32" s="32" t="s">
        <v>3</v>
      </c>
    </row>
    <row r="33" spans="1:13" ht="31.5">
      <c r="A33" s="63"/>
      <c r="B33" s="55"/>
      <c r="C33" s="56"/>
      <c r="D33" s="57"/>
      <c r="E33" s="1">
        <f t="shared" si="9"/>
        <v>4822.3999999999996</v>
      </c>
      <c r="F33" s="1">
        <f t="shared" si="9"/>
        <v>12996.52</v>
      </c>
      <c r="G33" s="1">
        <f t="shared" si="9"/>
        <v>10021.682000000001</v>
      </c>
      <c r="H33" s="35">
        <f t="shared" si="9"/>
        <v>11476.337</v>
      </c>
      <c r="I33" s="1">
        <f t="shared" si="9"/>
        <v>13000</v>
      </c>
      <c r="J33" s="1">
        <f t="shared" si="9"/>
        <v>13000</v>
      </c>
      <c r="K33" s="1">
        <f t="shared" si="9"/>
        <v>13000</v>
      </c>
      <c r="L33" s="31">
        <f t="shared" si="1"/>
        <v>78316.938999999998</v>
      </c>
      <c r="M33" s="32" t="s">
        <v>17</v>
      </c>
    </row>
    <row r="34" spans="1:13" ht="15.75" customHeight="1">
      <c r="A34" s="63"/>
      <c r="B34" s="55"/>
      <c r="C34" s="56"/>
      <c r="D34" s="57"/>
      <c r="E34" s="1">
        <f t="shared" si="9"/>
        <v>363</v>
      </c>
      <c r="F34" s="1">
        <f t="shared" si="9"/>
        <v>131.27799999999999</v>
      </c>
      <c r="G34" s="1">
        <f t="shared" si="9"/>
        <v>101.229</v>
      </c>
      <c r="H34" s="35">
        <f t="shared" si="9"/>
        <v>120.128</v>
      </c>
      <c r="I34" s="1">
        <f t="shared" si="9"/>
        <v>134.5</v>
      </c>
      <c r="J34" s="1">
        <f t="shared" si="9"/>
        <v>134.5</v>
      </c>
      <c r="K34" s="1">
        <f t="shared" si="9"/>
        <v>134.5</v>
      </c>
      <c r="L34" s="31">
        <f t="shared" si="1"/>
        <v>1119.1350000000002</v>
      </c>
      <c r="M34" s="32" t="s">
        <v>13</v>
      </c>
    </row>
    <row r="35" spans="1:13" ht="15.75">
      <c r="A35" s="63"/>
      <c r="B35" s="55"/>
      <c r="C35" s="56"/>
      <c r="D35" s="57"/>
      <c r="E35" s="1">
        <f t="shared" si="9"/>
        <v>52.4</v>
      </c>
      <c r="F35" s="1">
        <f t="shared" si="9"/>
        <v>402.45499999999998</v>
      </c>
      <c r="G35" s="1">
        <f t="shared" si="9"/>
        <v>375.096</v>
      </c>
      <c r="H35" s="37">
        <f t="shared" si="9"/>
        <v>222</v>
      </c>
      <c r="I35" s="1">
        <f t="shared" si="9"/>
        <v>235</v>
      </c>
      <c r="J35" s="1">
        <f t="shared" si="9"/>
        <v>235</v>
      </c>
      <c r="K35" s="1">
        <f t="shared" si="9"/>
        <v>235</v>
      </c>
      <c r="L35" s="31">
        <f t="shared" si="1"/>
        <v>1756.951</v>
      </c>
      <c r="M35" s="32" t="s">
        <v>4</v>
      </c>
    </row>
    <row r="36" spans="1:13" ht="31.5">
      <c r="A36" s="63"/>
      <c r="B36" s="55"/>
      <c r="C36" s="56"/>
      <c r="D36" s="57"/>
      <c r="E36" s="1">
        <f>E42</f>
        <v>0</v>
      </c>
      <c r="F36" s="1">
        <f>F42</f>
        <v>52.975000000000001</v>
      </c>
      <c r="G36" s="1">
        <f t="shared" ref="G36:K37" si="11">G42</f>
        <v>0</v>
      </c>
      <c r="H36" s="37">
        <f t="shared" si="11"/>
        <v>0</v>
      </c>
      <c r="I36" s="1">
        <f t="shared" si="11"/>
        <v>0</v>
      </c>
      <c r="J36" s="1">
        <f t="shared" si="11"/>
        <v>0</v>
      </c>
      <c r="K36" s="1">
        <f t="shared" si="11"/>
        <v>0</v>
      </c>
      <c r="L36" s="31">
        <f t="shared" si="1"/>
        <v>52.975000000000001</v>
      </c>
      <c r="M36" s="32" t="s">
        <v>36</v>
      </c>
    </row>
    <row r="37" spans="1:13" ht="31.5">
      <c r="A37" s="64"/>
      <c r="B37" s="58"/>
      <c r="C37" s="59"/>
      <c r="D37" s="60"/>
      <c r="E37" s="1">
        <f>E43</f>
        <v>0</v>
      </c>
      <c r="F37" s="1">
        <f>F43</f>
        <v>13420.253000000001</v>
      </c>
      <c r="G37" s="1">
        <f>G43</f>
        <v>10498.007</v>
      </c>
      <c r="H37" s="35">
        <f t="shared" si="11"/>
        <v>11718.465</v>
      </c>
      <c r="I37" s="1">
        <f t="shared" si="11"/>
        <v>13269.5</v>
      </c>
      <c r="J37" s="1">
        <f t="shared" si="11"/>
        <v>13269.5</v>
      </c>
      <c r="K37" s="1">
        <f t="shared" si="11"/>
        <v>13269.5</v>
      </c>
      <c r="L37" s="31">
        <f t="shared" si="1"/>
        <v>75445.225000000006</v>
      </c>
      <c r="M37" s="25" t="s">
        <v>37</v>
      </c>
    </row>
    <row r="38" spans="1:13" ht="15.75" customHeight="1">
      <c r="A38" s="47">
        <v>7</v>
      </c>
      <c r="B38" s="47" t="s">
        <v>29</v>
      </c>
      <c r="C38" s="47" t="s">
        <v>35</v>
      </c>
      <c r="D38" s="47" t="s">
        <v>5</v>
      </c>
      <c r="E38" s="31">
        <f>E39+E40+E41+E42</f>
        <v>5237.7999999999993</v>
      </c>
      <c r="F38" s="31">
        <f>F39+F40+F41+F42</f>
        <v>13473.228000000001</v>
      </c>
      <c r="G38" s="31">
        <f t="shared" ref="G38:K38" si="12">G39+G40+G41+G42</f>
        <v>10498.007</v>
      </c>
      <c r="H38" s="30">
        <f t="shared" si="12"/>
        <v>11718.465</v>
      </c>
      <c r="I38" s="31">
        <f t="shared" si="12"/>
        <v>13269.5</v>
      </c>
      <c r="J38" s="31">
        <f t="shared" si="12"/>
        <v>13269.5</v>
      </c>
      <c r="K38" s="31">
        <f t="shared" si="12"/>
        <v>13269.5</v>
      </c>
      <c r="L38" s="31">
        <f>E38+F38+G38+H38+I38+J38+K38</f>
        <v>80736</v>
      </c>
      <c r="M38" s="32" t="s">
        <v>3</v>
      </c>
    </row>
    <row r="39" spans="1:13" ht="31.5">
      <c r="A39" s="48"/>
      <c r="B39" s="48"/>
      <c r="C39" s="48"/>
      <c r="D39" s="48"/>
      <c r="E39" s="11">
        <v>4822.3999999999996</v>
      </c>
      <c r="F39" s="31">
        <v>12996.52</v>
      </c>
      <c r="G39" s="31">
        <v>10021.682000000001</v>
      </c>
      <c r="H39" s="30">
        <v>11476.337</v>
      </c>
      <c r="I39" s="31">
        <v>13000</v>
      </c>
      <c r="J39" s="31">
        <v>13000</v>
      </c>
      <c r="K39" s="31">
        <v>13000</v>
      </c>
      <c r="L39" s="31">
        <f>E39+F39+G39+H39+I39+J39+K39</f>
        <v>78316.938999999998</v>
      </c>
      <c r="M39" s="32" t="s">
        <v>17</v>
      </c>
    </row>
    <row r="40" spans="1:13" ht="15.75">
      <c r="A40" s="48"/>
      <c r="B40" s="48"/>
      <c r="C40" s="48"/>
      <c r="D40" s="48"/>
      <c r="E40" s="11">
        <v>363</v>
      </c>
      <c r="F40" s="31">
        <v>131.27799999999999</v>
      </c>
      <c r="G40" s="31">
        <v>101.229</v>
      </c>
      <c r="H40" s="31">
        <v>120.128</v>
      </c>
      <c r="I40" s="31">
        <v>134.5</v>
      </c>
      <c r="J40" s="31">
        <v>134.5</v>
      </c>
      <c r="K40" s="31">
        <v>134.5</v>
      </c>
      <c r="L40" s="31">
        <f t="shared" ref="L40:L47" si="13">E40+F40+G40+H40+I40+J40+K40</f>
        <v>1119.1350000000002</v>
      </c>
      <c r="M40" s="32" t="s">
        <v>13</v>
      </c>
    </row>
    <row r="41" spans="1:13" ht="15.75">
      <c r="A41" s="48"/>
      <c r="B41" s="48"/>
      <c r="C41" s="48"/>
      <c r="D41" s="48"/>
      <c r="E41" s="11">
        <v>52.4</v>
      </c>
      <c r="F41" s="31">
        <v>292.45499999999998</v>
      </c>
      <c r="G41" s="11">
        <v>375.096</v>
      </c>
      <c r="H41" s="24">
        <v>122</v>
      </c>
      <c r="I41" s="11">
        <v>135</v>
      </c>
      <c r="J41" s="11">
        <v>135</v>
      </c>
      <c r="K41" s="11">
        <v>135</v>
      </c>
      <c r="L41" s="31">
        <f t="shared" si="13"/>
        <v>1246.951</v>
      </c>
      <c r="M41" s="32" t="s">
        <v>4</v>
      </c>
    </row>
    <row r="42" spans="1:13" ht="31.5">
      <c r="A42" s="48"/>
      <c r="B42" s="48"/>
      <c r="C42" s="48"/>
      <c r="D42" s="48"/>
      <c r="E42" s="11">
        <v>0</v>
      </c>
      <c r="F42" s="31">
        <v>52.975000000000001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31">
        <f t="shared" si="13"/>
        <v>52.975000000000001</v>
      </c>
      <c r="M42" s="32" t="s">
        <v>36</v>
      </c>
    </row>
    <row r="43" spans="1:13" ht="31.5">
      <c r="A43" s="49"/>
      <c r="B43" s="49"/>
      <c r="C43" s="49"/>
      <c r="D43" s="49"/>
      <c r="E43" s="11">
        <v>0</v>
      </c>
      <c r="F43" s="11">
        <f>F39+F40+F41</f>
        <v>13420.253000000001</v>
      </c>
      <c r="G43" s="11">
        <f>G39+G40+G41</f>
        <v>10498.007</v>
      </c>
      <c r="H43" s="23">
        <f t="shared" ref="H43:K43" si="14">H39+H40+H41</f>
        <v>11718.465</v>
      </c>
      <c r="I43" s="15">
        <f t="shared" si="14"/>
        <v>13269.5</v>
      </c>
      <c r="J43" s="15">
        <f t="shared" si="14"/>
        <v>13269.5</v>
      </c>
      <c r="K43" s="11">
        <f t="shared" si="14"/>
        <v>13269.5</v>
      </c>
      <c r="L43" s="31">
        <f>E43+F43+G43+H43+I43+J43+K43</f>
        <v>75445.225000000006</v>
      </c>
      <c r="M43" s="25" t="s">
        <v>37</v>
      </c>
    </row>
    <row r="44" spans="1:13" ht="15.75" customHeight="1">
      <c r="A44" s="62">
        <v>8</v>
      </c>
      <c r="B44" s="46" t="s">
        <v>31</v>
      </c>
      <c r="C44" s="47" t="s">
        <v>35</v>
      </c>
      <c r="D44" s="47" t="s">
        <v>5</v>
      </c>
      <c r="E44" s="31">
        <f>E45+E46+E47</f>
        <v>0</v>
      </c>
      <c r="F44" s="31">
        <f t="shared" ref="F44:K44" si="15">F45+F46+F47</f>
        <v>110</v>
      </c>
      <c r="G44" s="31">
        <f t="shared" si="15"/>
        <v>0</v>
      </c>
      <c r="H44" s="36">
        <f t="shared" si="15"/>
        <v>100</v>
      </c>
      <c r="I44" s="31">
        <f t="shared" si="15"/>
        <v>100</v>
      </c>
      <c r="J44" s="31">
        <f t="shared" si="15"/>
        <v>100</v>
      </c>
      <c r="K44" s="31">
        <f t="shared" si="15"/>
        <v>100</v>
      </c>
      <c r="L44" s="31">
        <f t="shared" si="13"/>
        <v>510</v>
      </c>
      <c r="M44" s="32" t="s">
        <v>3</v>
      </c>
    </row>
    <row r="45" spans="1:13" ht="31.5">
      <c r="A45" s="63"/>
      <c r="B45" s="46"/>
      <c r="C45" s="48"/>
      <c r="D45" s="48"/>
      <c r="E45" s="1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f t="shared" si="13"/>
        <v>0</v>
      </c>
      <c r="M45" s="32" t="s">
        <v>17</v>
      </c>
    </row>
    <row r="46" spans="1:13" ht="15.75">
      <c r="A46" s="63"/>
      <c r="B46" s="46"/>
      <c r="C46" s="48"/>
      <c r="D46" s="48"/>
      <c r="E46" s="1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f t="shared" si="13"/>
        <v>0</v>
      </c>
      <c r="M46" s="32" t="s">
        <v>13</v>
      </c>
    </row>
    <row r="47" spans="1:13" ht="15.75">
      <c r="A47" s="64"/>
      <c r="B47" s="46"/>
      <c r="C47" s="49"/>
      <c r="D47" s="49"/>
      <c r="E47" s="11">
        <v>0</v>
      </c>
      <c r="F47" s="31">
        <v>110</v>
      </c>
      <c r="G47" s="11">
        <v>0</v>
      </c>
      <c r="H47" s="11">
        <v>100</v>
      </c>
      <c r="I47" s="11">
        <v>100</v>
      </c>
      <c r="J47" s="11">
        <v>100</v>
      </c>
      <c r="K47" s="11">
        <v>100</v>
      </c>
      <c r="L47" s="31">
        <f t="shared" si="13"/>
        <v>510</v>
      </c>
      <c r="M47" s="32" t="s">
        <v>4</v>
      </c>
    </row>
    <row r="48" spans="1:13" ht="15.75">
      <c r="A48" s="2"/>
      <c r="B48" s="3"/>
      <c r="C48" s="4"/>
      <c r="D48" s="4"/>
      <c r="E48" s="2"/>
      <c r="F48" s="2"/>
      <c r="G48" s="2"/>
      <c r="H48" s="2"/>
      <c r="I48" s="2"/>
      <c r="J48" s="2"/>
      <c r="K48" s="2"/>
      <c r="L48" s="2"/>
      <c r="M48" s="4"/>
    </row>
    <row r="49" spans="1:13" ht="14.25" customHeight="1">
      <c r="A49" s="2"/>
      <c r="B49" s="3"/>
      <c r="C49" s="4"/>
      <c r="D49" s="4"/>
      <c r="E49" s="2"/>
      <c r="F49" s="2"/>
      <c r="G49" s="2"/>
      <c r="H49" s="2"/>
      <c r="I49" s="2"/>
      <c r="J49" s="2"/>
      <c r="K49" s="2"/>
      <c r="L49" s="2"/>
      <c r="M49" s="4"/>
    </row>
    <row r="50" spans="1:13" ht="15.75" hidden="1">
      <c r="A50" s="2"/>
      <c r="B50" s="3"/>
      <c r="C50" s="4"/>
      <c r="D50" s="4"/>
      <c r="E50" s="2"/>
      <c r="F50" s="2"/>
      <c r="G50" s="2"/>
      <c r="H50" s="2"/>
      <c r="I50" s="2"/>
      <c r="J50" s="2"/>
      <c r="K50" s="2"/>
      <c r="L50" s="2"/>
      <c r="M50" s="4"/>
    </row>
  </sheetData>
  <mergeCells count="32">
    <mergeCell ref="A44:A47"/>
    <mergeCell ref="B44:B47"/>
    <mergeCell ref="C44:C47"/>
    <mergeCell ref="D44:D47"/>
    <mergeCell ref="A32:A37"/>
    <mergeCell ref="B32:D37"/>
    <mergeCell ref="A38:A43"/>
    <mergeCell ref="B38:B43"/>
    <mergeCell ref="C38:C43"/>
    <mergeCell ref="D38:D43"/>
    <mergeCell ref="A23:A27"/>
    <mergeCell ref="B23:B27"/>
    <mergeCell ref="C23:C27"/>
    <mergeCell ref="D23:D27"/>
    <mergeCell ref="A28:A31"/>
    <mergeCell ref="B28:B31"/>
    <mergeCell ref="C28:C31"/>
    <mergeCell ref="D28:D31"/>
    <mergeCell ref="A6:A11"/>
    <mergeCell ref="B6:D11"/>
    <mergeCell ref="A12:A17"/>
    <mergeCell ref="B12:D17"/>
    <mergeCell ref="A18:A22"/>
    <mergeCell ref="B18:D22"/>
    <mergeCell ref="A1:M1"/>
    <mergeCell ref="A2:M2"/>
    <mergeCell ref="A3:A4"/>
    <mergeCell ref="B3:B4"/>
    <mergeCell ref="C3:C4"/>
    <mergeCell ref="D3:D4"/>
    <mergeCell ref="E3:L3"/>
    <mergeCell ref="M3:M4"/>
  </mergeCells>
  <pageMargins left="0.39370078740157483" right="0.39370078740157483" top="0.98425196850393704" bottom="0.19685039370078741" header="0.31496062992125984" footer="0.31496062992125984"/>
  <pageSetup paperSize="9" scale="74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0"/>
  <sheetViews>
    <sheetView tabSelected="1" view="pageBreakPreview" zoomScale="90" zoomScaleSheetLayoutView="90" workbookViewId="0">
      <selection activeCell="L6" sqref="L6"/>
    </sheetView>
  </sheetViews>
  <sheetFormatPr defaultRowHeight="1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12.42578125" customWidth="1"/>
    <col min="7" max="7" width="11" customWidth="1"/>
    <col min="8" max="8" width="10.5703125" customWidth="1"/>
    <col min="9" max="9" width="10.7109375" customWidth="1"/>
    <col min="10" max="10" width="9.5703125" customWidth="1"/>
    <col min="11" max="11" width="11.7109375" customWidth="1"/>
    <col min="12" max="12" width="15" customWidth="1"/>
    <col min="13" max="13" width="20.28515625" customWidth="1"/>
  </cols>
  <sheetData>
    <row r="1" spans="1:13" ht="18.75">
      <c r="A1" s="43" t="s">
        <v>32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8.75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ht="48" customHeight="1">
      <c r="A3" s="45" t="s">
        <v>6</v>
      </c>
      <c r="B3" s="45" t="s">
        <v>7</v>
      </c>
      <c r="C3" s="45" t="s">
        <v>8</v>
      </c>
      <c r="D3" s="45" t="s">
        <v>9</v>
      </c>
      <c r="E3" s="45" t="s">
        <v>0</v>
      </c>
      <c r="F3" s="45"/>
      <c r="G3" s="45"/>
      <c r="H3" s="45"/>
      <c r="I3" s="45"/>
      <c r="J3" s="45"/>
      <c r="K3" s="45"/>
      <c r="L3" s="45"/>
      <c r="M3" s="45" t="s">
        <v>1</v>
      </c>
    </row>
    <row r="4" spans="1:13" ht="15.75">
      <c r="A4" s="45"/>
      <c r="B4" s="45"/>
      <c r="C4" s="45"/>
      <c r="D4" s="45"/>
      <c r="E4" s="38" t="s">
        <v>10</v>
      </c>
      <c r="F4" s="38" t="s">
        <v>11</v>
      </c>
      <c r="G4" s="38" t="s">
        <v>23</v>
      </c>
      <c r="H4" s="38" t="s">
        <v>24</v>
      </c>
      <c r="I4" s="38" t="s">
        <v>25</v>
      </c>
      <c r="J4" s="38" t="s">
        <v>33</v>
      </c>
      <c r="K4" s="38" t="s">
        <v>34</v>
      </c>
      <c r="L4" s="38" t="s">
        <v>2</v>
      </c>
      <c r="M4" s="45"/>
    </row>
    <row r="5" spans="1:13" ht="15.75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  <c r="K5" s="38">
        <v>11</v>
      </c>
      <c r="L5" s="38">
        <v>12</v>
      </c>
      <c r="M5" s="38">
        <v>13</v>
      </c>
    </row>
    <row r="6" spans="1:13" ht="49.5" customHeight="1">
      <c r="A6" s="50">
        <v>1</v>
      </c>
      <c r="B6" s="52" t="s">
        <v>16</v>
      </c>
      <c r="C6" s="53"/>
      <c r="D6" s="54"/>
      <c r="E6" s="15">
        <f>E7+E8+E9+E10</f>
        <v>16427.8</v>
      </c>
      <c r="F6" s="23">
        <f>F7+F8+F9+F10</f>
        <v>19172.825999999997</v>
      </c>
      <c r="G6" s="23">
        <f>G7+G8+G9+G10</f>
        <v>23309.850999999999</v>
      </c>
      <c r="H6" s="15">
        <f t="shared" ref="H6:K6" si="0">H7+H8+H9+H10</f>
        <v>21361.5</v>
      </c>
      <c r="I6" s="15">
        <f t="shared" si="0"/>
        <v>28250.5</v>
      </c>
      <c r="J6" s="15">
        <f t="shared" si="0"/>
        <v>28150.5</v>
      </c>
      <c r="K6" s="23">
        <f t="shared" si="0"/>
        <v>33461.203000000001</v>
      </c>
      <c r="L6" s="41">
        <f>E6+F6+G6+H6+I6+J6+K6</f>
        <v>170134.18000000002</v>
      </c>
      <c r="M6" s="39" t="s">
        <v>15</v>
      </c>
    </row>
    <row r="7" spans="1:13" ht="31.5">
      <c r="A7" s="51"/>
      <c r="B7" s="55"/>
      <c r="C7" s="56"/>
      <c r="D7" s="57"/>
      <c r="E7" s="15">
        <v>15125.1</v>
      </c>
      <c r="F7" s="24">
        <v>18018</v>
      </c>
      <c r="G7" s="24">
        <v>22473</v>
      </c>
      <c r="H7" s="24">
        <v>20790</v>
      </c>
      <c r="I7" s="24">
        <v>27420</v>
      </c>
      <c r="J7" s="15">
        <v>27420</v>
      </c>
      <c r="K7" s="24">
        <v>32521.348999999998</v>
      </c>
      <c r="L7" s="38">
        <f t="shared" ref="L7:L37" si="1">E7+F7+G7+H7+I7+J7+K7</f>
        <v>163767.44899999999</v>
      </c>
      <c r="M7" s="39" t="s">
        <v>18</v>
      </c>
    </row>
    <row r="8" spans="1:13" ht="31.5">
      <c r="A8" s="51"/>
      <c r="B8" s="55"/>
      <c r="C8" s="56"/>
      <c r="D8" s="57"/>
      <c r="E8" s="15">
        <v>1138.4000000000001</v>
      </c>
      <c r="F8" s="24">
        <v>182</v>
      </c>
      <c r="G8" s="24">
        <v>227</v>
      </c>
      <c r="H8" s="24">
        <v>210</v>
      </c>
      <c r="I8" s="15">
        <v>280.5</v>
      </c>
      <c r="J8" s="15">
        <v>280.5</v>
      </c>
      <c r="K8" s="23">
        <v>338.58499999999998</v>
      </c>
      <c r="L8" s="38">
        <f t="shared" si="1"/>
        <v>2656.9850000000001</v>
      </c>
      <c r="M8" s="39" t="s">
        <v>14</v>
      </c>
    </row>
    <row r="9" spans="1:13" ht="15.75">
      <c r="A9" s="51"/>
      <c r="B9" s="55"/>
      <c r="C9" s="56"/>
      <c r="D9" s="57"/>
      <c r="E9" s="15">
        <v>164.3</v>
      </c>
      <c r="F9" s="23">
        <v>919.85099999999989</v>
      </c>
      <c r="G9" s="23">
        <v>509.851</v>
      </c>
      <c r="H9" s="15">
        <v>361.5</v>
      </c>
      <c r="I9" s="24">
        <v>450</v>
      </c>
      <c r="J9" s="24">
        <v>450</v>
      </c>
      <c r="K9" s="23">
        <v>601.26900000000001</v>
      </c>
      <c r="L9" s="30">
        <f>E9+F9+G9+H9+I9+J9+K9</f>
        <v>3456.7709999999997</v>
      </c>
      <c r="M9" s="39" t="s">
        <v>12</v>
      </c>
    </row>
    <row r="10" spans="1:13" ht="31.5">
      <c r="A10" s="51"/>
      <c r="B10" s="55"/>
      <c r="C10" s="56"/>
      <c r="D10" s="57"/>
      <c r="E10" s="24">
        <v>0</v>
      </c>
      <c r="F10" s="23">
        <v>52.975000000000001</v>
      </c>
      <c r="G10" s="24">
        <v>100</v>
      </c>
      <c r="H10" s="24">
        <v>0</v>
      </c>
      <c r="I10" s="24">
        <v>100</v>
      </c>
      <c r="J10" s="24">
        <v>0</v>
      </c>
      <c r="K10" s="24">
        <v>0</v>
      </c>
      <c r="L10" s="30">
        <f>E10+F10+G10+H10+I10+J10+K10</f>
        <v>252.97499999999999</v>
      </c>
      <c r="M10" s="39" t="s">
        <v>36</v>
      </c>
    </row>
    <row r="11" spans="1:13" ht="31.5">
      <c r="A11" s="65"/>
      <c r="B11" s="58"/>
      <c r="C11" s="59"/>
      <c r="D11" s="60"/>
      <c r="E11" s="24">
        <v>0</v>
      </c>
      <c r="F11" s="23">
        <v>13420.253000000001</v>
      </c>
      <c r="G11" s="29">
        <v>10387.68</v>
      </c>
      <c r="H11" s="29">
        <v>7070.71</v>
      </c>
      <c r="I11" s="15">
        <v>13269.5</v>
      </c>
      <c r="J11" s="15">
        <v>13269.5</v>
      </c>
      <c r="K11" s="23">
        <v>18027.581999999999</v>
      </c>
      <c r="L11" s="30">
        <f>E11+F11+G11+H11+I11+J11+K11</f>
        <v>75445.224999999991</v>
      </c>
      <c r="M11" s="25" t="s">
        <v>37</v>
      </c>
    </row>
    <row r="12" spans="1:13" ht="15.75" customHeight="1">
      <c r="A12" s="62">
        <v>2</v>
      </c>
      <c r="B12" s="52" t="s">
        <v>20</v>
      </c>
      <c r="C12" s="53"/>
      <c r="D12" s="54"/>
      <c r="E12" s="38">
        <f>E18+E32</f>
        <v>16427.8</v>
      </c>
      <c r="F12" s="38">
        <f t="shared" ref="F12:K16" si="2">F18+F32</f>
        <v>19172.826000000001</v>
      </c>
      <c r="G12" s="38">
        <f t="shared" si="2"/>
        <v>23309.851000000002</v>
      </c>
      <c r="H12" s="40">
        <f t="shared" si="2"/>
        <v>21361.5</v>
      </c>
      <c r="I12" s="38">
        <f t="shared" si="2"/>
        <v>28250.5</v>
      </c>
      <c r="J12" s="38">
        <f t="shared" si="2"/>
        <v>28150.5</v>
      </c>
      <c r="K12" s="38">
        <f>K18+K32</f>
        <v>33461.203000000001</v>
      </c>
      <c r="L12" s="38">
        <f>E12+F12+G12+H12+I12+J12+K12</f>
        <v>170134.18000000002</v>
      </c>
      <c r="M12" s="39" t="s">
        <v>3</v>
      </c>
    </row>
    <row r="13" spans="1:13" ht="31.5">
      <c r="A13" s="63"/>
      <c r="B13" s="55"/>
      <c r="C13" s="56"/>
      <c r="D13" s="57"/>
      <c r="E13" s="38">
        <f>E19+E33</f>
        <v>15125.1</v>
      </c>
      <c r="F13" s="38">
        <f t="shared" si="2"/>
        <v>18018</v>
      </c>
      <c r="G13" s="36">
        <f t="shared" si="2"/>
        <v>22473</v>
      </c>
      <c r="H13" s="36">
        <f>H19+H33</f>
        <v>20790</v>
      </c>
      <c r="I13" s="38">
        <f t="shared" si="2"/>
        <v>27420</v>
      </c>
      <c r="J13" s="38">
        <f t="shared" si="2"/>
        <v>27420</v>
      </c>
      <c r="K13" s="38">
        <f t="shared" si="2"/>
        <v>32521.349000000002</v>
      </c>
      <c r="L13" s="38">
        <f t="shared" si="1"/>
        <v>163767.44900000002</v>
      </c>
      <c r="M13" s="39" t="s">
        <v>17</v>
      </c>
    </row>
    <row r="14" spans="1:13" ht="15.75">
      <c r="A14" s="63"/>
      <c r="B14" s="55"/>
      <c r="C14" s="56"/>
      <c r="D14" s="57"/>
      <c r="E14" s="38">
        <f>E20+E34</f>
        <v>1138.4000000000001</v>
      </c>
      <c r="F14" s="38">
        <f t="shared" si="2"/>
        <v>182</v>
      </c>
      <c r="G14" s="36">
        <f t="shared" si="2"/>
        <v>227</v>
      </c>
      <c r="H14" s="36">
        <f>H20+H34</f>
        <v>210</v>
      </c>
      <c r="I14" s="38">
        <f t="shared" si="2"/>
        <v>280.5</v>
      </c>
      <c r="J14" s="38">
        <f t="shared" si="2"/>
        <v>280.5</v>
      </c>
      <c r="K14" s="38">
        <f t="shared" si="2"/>
        <v>338.58499999999998</v>
      </c>
      <c r="L14" s="38">
        <f t="shared" si="1"/>
        <v>2656.9850000000001</v>
      </c>
      <c r="M14" s="39" t="s">
        <v>13</v>
      </c>
    </row>
    <row r="15" spans="1:13" ht="51.75" customHeight="1">
      <c r="A15" s="63"/>
      <c r="B15" s="55"/>
      <c r="C15" s="56"/>
      <c r="D15" s="57"/>
      <c r="E15" s="38">
        <f>E21+E35</f>
        <v>164.3</v>
      </c>
      <c r="F15" s="38">
        <f t="shared" si="2"/>
        <v>919.85099999999989</v>
      </c>
      <c r="G15" s="38">
        <f t="shared" si="2"/>
        <v>509.851</v>
      </c>
      <c r="H15" s="40">
        <f>H21+H35</f>
        <v>361.5</v>
      </c>
      <c r="I15" s="38">
        <f t="shared" si="2"/>
        <v>450</v>
      </c>
      <c r="J15" s="38">
        <f t="shared" si="2"/>
        <v>450</v>
      </c>
      <c r="K15" s="38">
        <f t="shared" si="2"/>
        <v>601.26900000000001</v>
      </c>
      <c r="L15" s="38">
        <f>E15+F15+G15+H15+I15+J15+K15</f>
        <v>3456.7709999999997</v>
      </c>
      <c r="M15" s="39" t="s">
        <v>4</v>
      </c>
    </row>
    <row r="16" spans="1:13" ht="31.5">
      <c r="A16" s="63"/>
      <c r="B16" s="55"/>
      <c r="C16" s="56"/>
      <c r="D16" s="57"/>
      <c r="E16" s="11">
        <f>E22+E36</f>
        <v>0</v>
      </c>
      <c r="F16" s="11">
        <f t="shared" si="2"/>
        <v>52.975000000000001</v>
      </c>
      <c r="G16" s="11">
        <f t="shared" si="2"/>
        <v>100</v>
      </c>
      <c r="H16" s="11">
        <f t="shared" si="2"/>
        <v>0</v>
      </c>
      <c r="I16" s="11">
        <f t="shared" si="2"/>
        <v>100</v>
      </c>
      <c r="J16" s="11">
        <f t="shared" si="2"/>
        <v>0</v>
      </c>
      <c r="K16" s="11">
        <f t="shared" si="2"/>
        <v>0</v>
      </c>
      <c r="L16" s="38">
        <f t="shared" si="1"/>
        <v>252.97499999999999</v>
      </c>
      <c r="M16" s="39" t="s">
        <v>36</v>
      </c>
    </row>
    <row r="17" spans="1:13" ht="31.5">
      <c r="A17" s="64"/>
      <c r="B17" s="58"/>
      <c r="C17" s="59"/>
      <c r="D17" s="60"/>
      <c r="E17" s="38">
        <f>E37</f>
        <v>0</v>
      </c>
      <c r="F17" s="38">
        <f>F37</f>
        <v>13420.253000000001</v>
      </c>
      <c r="G17" s="38">
        <f>G37</f>
        <v>10387.68</v>
      </c>
      <c r="H17" s="41">
        <f t="shared" ref="H17:K17" si="3">H37</f>
        <v>7070.71</v>
      </c>
      <c r="I17" s="38">
        <f t="shared" si="3"/>
        <v>13269.5</v>
      </c>
      <c r="J17" s="38">
        <f t="shared" si="3"/>
        <v>13269.5</v>
      </c>
      <c r="K17" s="38">
        <f t="shared" si="3"/>
        <v>18027.581999999999</v>
      </c>
      <c r="L17" s="38">
        <f t="shared" si="1"/>
        <v>75445.224999999991</v>
      </c>
      <c r="M17" s="25" t="s">
        <v>37</v>
      </c>
    </row>
    <row r="18" spans="1:13" ht="15.75" customHeight="1">
      <c r="A18" s="62">
        <v>3</v>
      </c>
      <c r="B18" s="52" t="s">
        <v>21</v>
      </c>
      <c r="C18" s="53"/>
      <c r="D18" s="54"/>
      <c r="E18" s="38">
        <f>E23+E28</f>
        <v>11190</v>
      </c>
      <c r="F18" s="38">
        <f t="shared" ref="F18:K21" si="4">F23+F28</f>
        <v>5589.597999999999</v>
      </c>
      <c r="G18" s="38">
        <f t="shared" si="4"/>
        <v>12922.171</v>
      </c>
      <c r="H18" s="41">
        <f t="shared" si="4"/>
        <v>14180.789999999999</v>
      </c>
      <c r="I18" s="38">
        <f t="shared" si="4"/>
        <v>14881</v>
      </c>
      <c r="J18" s="38">
        <f t="shared" si="4"/>
        <v>14781</v>
      </c>
      <c r="K18" s="38">
        <f t="shared" si="4"/>
        <v>15333.621000000001</v>
      </c>
      <c r="L18" s="38">
        <f t="shared" si="1"/>
        <v>88878.180000000008</v>
      </c>
      <c r="M18" s="39" t="s">
        <v>3</v>
      </c>
    </row>
    <row r="19" spans="1:13" ht="31.5">
      <c r="A19" s="63"/>
      <c r="B19" s="55"/>
      <c r="C19" s="56"/>
      <c r="D19" s="57"/>
      <c r="E19" s="38">
        <f>E24+E29</f>
        <v>10302.700000000001</v>
      </c>
      <c r="F19" s="38">
        <f t="shared" si="4"/>
        <v>5021.4799999999996</v>
      </c>
      <c r="G19" s="38">
        <f t="shared" si="4"/>
        <v>12451.317999999999</v>
      </c>
      <c r="H19" s="36">
        <f t="shared" si="4"/>
        <v>13860</v>
      </c>
      <c r="I19" s="38">
        <f>I24+I29</f>
        <v>14420</v>
      </c>
      <c r="J19" s="38">
        <f t="shared" si="4"/>
        <v>14420</v>
      </c>
      <c r="K19" s="38">
        <f t="shared" si="4"/>
        <v>14975.012000000001</v>
      </c>
      <c r="L19" s="38">
        <f t="shared" si="1"/>
        <v>85450.51</v>
      </c>
      <c r="M19" s="39" t="s">
        <v>17</v>
      </c>
    </row>
    <row r="20" spans="1:13" ht="15.75">
      <c r="A20" s="63"/>
      <c r="B20" s="55"/>
      <c r="C20" s="56"/>
      <c r="D20" s="57"/>
      <c r="E20" s="38">
        <f>E25+E30</f>
        <v>775.4</v>
      </c>
      <c r="F20" s="38">
        <f t="shared" si="4"/>
        <v>50.722000000000001</v>
      </c>
      <c r="G20" s="38">
        <f t="shared" si="4"/>
        <v>125.771</v>
      </c>
      <c r="H20" s="38">
        <f t="shared" si="4"/>
        <v>140</v>
      </c>
      <c r="I20" s="38">
        <f t="shared" si="4"/>
        <v>146</v>
      </c>
      <c r="J20" s="38">
        <f t="shared" si="4"/>
        <v>146</v>
      </c>
      <c r="K20" s="38">
        <f t="shared" si="4"/>
        <v>153.95699999999999</v>
      </c>
      <c r="L20" s="38">
        <f t="shared" si="1"/>
        <v>1537.85</v>
      </c>
      <c r="M20" s="39" t="s">
        <v>13</v>
      </c>
    </row>
    <row r="21" spans="1:13" ht="15.75">
      <c r="A21" s="63"/>
      <c r="B21" s="55"/>
      <c r="C21" s="56"/>
      <c r="D21" s="57"/>
      <c r="E21" s="38">
        <f>E26+E31</f>
        <v>111.9</v>
      </c>
      <c r="F21" s="38">
        <f t="shared" si="4"/>
        <v>517.39599999999996</v>
      </c>
      <c r="G21" s="38">
        <f t="shared" si="4"/>
        <v>245.08199999999999</v>
      </c>
      <c r="H21" s="38">
        <f t="shared" si="4"/>
        <v>180.79</v>
      </c>
      <c r="I21" s="38">
        <f t="shared" si="4"/>
        <v>215</v>
      </c>
      <c r="J21" s="38">
        <f t="shared" si="4"/>
        <v>215</v>
      </c>
      <c r="K21" s="38">
        <f t="shared" si="4"/>
        <v>204.65199999999999</v>
      </c>
      <c r="L21" s="38">
        <f>E21+F21+G21+H21+I21+J21+K21</f>
        <v>1689.82</v>
      </c>
      <c r="M21" s="39" t="s">
        <v>4</v>
      </c>
    </row>
    <row r="22" spans="1:13" ht="31.5">
      <c r="A22" s="64"/>
      <c r="B22" s="58"/>
      <c r="C22" s="59"/>
      <c r="D22" s="60"/>
      <c r="E22" s="38">
        <f>E27</f>
        <v>0</v>
      </c>
      <c r="F22" s="38">
        <f t="shared" ref="F22:K22" si="5">F27</f>
        <v>0</v>
      </c>
      <c r="G22" s="38">
        <f t="shared" si="5"/>
        <v>100</v>
      </c>
      <c r="H22" s="38">
        <f t="shared" si="5"/>
        <v>0</v>
      </c>
      <c r="I22" s="38">
        <f t="shared" si="5"/>
        <v>100</v>
      </c>
      <c r="J22" s="38">
        <f t="shared" si="5"/>
        <v>0</v>
      </c>
      <c r="K22" s="38">
        <f t="shared" si="5"/>
        <v>0</v>
      </c>
      <c r="L22" s="38">
        <f>E22+F22+G22+H22+I22+J22+K22</f>
        <v>200</v>
      </c>
      <c r="M22" s="39" t="s">
        <v>36</v>
      </c>
    </row>
    <row r="23" spans="1:13" ht="15.75" customHeight="1">
      <c r="A23" s="62">
        <v>4</v>
      </c>
      <c r="B23" s="47" t="s">
        <v>27</v>
      </c>
      <c r="C23" s="47" t="s">
        <v>35</v>
      </c>
      <c r="D23" s="47" t="s">
        <v>5</v>
      </c>
      <c r="E23" s="38">
        <f>E24+E25+E26+E27</f>
        <v>11190</v>
      </c>
      <c r="F23" s="38">
        <f t="shared" ref="F23:K23" si="6">F24+F25+F26+F27</f>
        <v>5559.597999999999</v>
      </c>
      <c r="G23" s="38">
        <f t="shared" si="6"/>
        <v>12858.971</v>
      </c>
      <c r="H23" s="41">
        <f t="shared" si="6"/>
        <v>14141.41</v>
      </c>
      <c r="I23" s="38">
        <f t="shared" si="6"/>
        <v>14831</v>
      </c>
      <c r="J23" s="38">
        <f t="shared" si="6"/>
        <v>14731</v>
      </c>
      <c r="K23" s="38">
        <f t="shared" si="6"/>
        <v>15283.621000000001</v>
      </c>
      <c r="L23" s="38">
        <f t="shared" si="1"/>
        <v>88595.599999999991</v>
      </c>
      <c r="M23" s="39" t="s">
        <v>3</v>
      </c>
    </row>
    <row r="24" spans="1:13" ht="31.5" customHeight="1">
      <c r="A24" s="63"/>
      <c r="B24" s="48"/>
      <c r="C24" s="48"/>
      <c r="D24" s="48"/>
      <c r="E24" s="38">
        <v>10302.700000000001</v>
      </c>
      <c r="F24" s="38">
        <v>5021.4799999999996</v>
      </c>
      <c r="G24" s="38">
        <v>12451.317999999999</v>
      </c>
      <c r="H24" s="36">
        <v>13860</v>
      </c>
      <c r="I24" s="38">
        <v>14420</v>
      </c>
      <c r="J24" s="38">
        <v>14420</v>
      </c>
      <c r="K24" s="38">
        <v>14975.012000000001</v>
      </c>
      <c r="L24" s="38">
        <f t="shared" si="1"/>
        <v>85450.51</v>
      </c>
      <c r="M24" s="39" t="s">
        <v>17</v>
      </c>
    </row>
    <row r="25" spans="1:13" ht="15.75">
      <c r="A25" s="63"/>
      <c r="B25" s="48"/>
      <c r="C25" s="48"/>
      <c r="D25" s="48"/>
      <c r="E25" s="38">
        <v>775.4</v>
      </c>
      <c r="F25" s="38">
        <v>50.722000000000001</v>
      </c>
      <c r="G25" s="38">
        <v>125.771</v>
      </c>
      <c r="H25" s="38">
        <v>140</v>
      </c>
      <c r="I25" s="38">
        <v>146</v>
      </c>
      <c r="J25" s="38">
        <v>146</v>
      </c>
      <c r="K25" s="38">
        <v>153.95699999999999</v>
      </c>
      <c r="L25" s="38">
        <f t="shared" si="1"/>
        <v>1537.85</v>
      </c>
      <c r="M25" s="39" t="s">
        <v>13</v>
      </c>
    </row>
    <row r="26" spans="1:13" ht="15.75">
      <c r="A26" s="63"/>
      <c r="B26" s="48"/>
      <c r="C26" s="48"/>
      <c r="D26" s="48"/>
      <c r="E26" s="38">
        <v>111.9</v>
      </c>
      <c r="F26" s="38">
        <v>487.39600000000002</v>
      </c>
      <c r="G26" s="38">
        <v>181.88200000000001</v>
      </c>
      <c r="H26" s="38">
        <v>141.41</v>
      </c>
      <c r="I26" s="38">
        <v>165</v>
      </c>
      <c r="J26" s="38">
        <v>165</v>
      </c>
      <c r="K26" s="38">
        <v>154.65199999999999</v>
      </c>
      <c r="L26" s="38">
        <f t="shared" si="1"/>
        <v>1407.2400000000002</v>
      </c>
      <c r="M26" s="39" t="s">
        <v>4</v>
      </c>
    </row>
    <row r="27" spans="1:13" ht="31.5">
      <c r="A27" s="64"/>
      <c r="B27" s="49"/>
      <c r="C27" s="49"/>
      <c r="D27" s="49"/>
      <c r="E27" s="38">
        <v>0</v>
      </c>
      <c r="F27" s="38">
        <v>0</v>
      </c>
      <c r="G27" s="38">
        <v>100</v>
      </c>
      <c r="H27" s="38">
        <v>0</v>
      </c>
      <c r="I27" s="38">
        <v>100</v>
      </c>
      <c r="J27" s="38">
        <v>0</v>
      </c>
      <c r="K27" s="38">
        <v>0</v>
      </c>
      <c r="L27" s="38">
        <f t="shared" si="1"/>
        <v>200</v>
      </c>
      <c r="M27" s="39" t="s">
        <v>36</v>
      </c>
    </row>
    <row r="28" spans="1:13" ht="15.75">
      <c r="A28" s="45">
        <v>5</v>
      </c>
      <c r="B28" s="46" t="s">
        <v>28</v>
      </c>
      <c r="C28" s="47" t="s">
        <v>35</v>
      </c>
      <c r="D28" s="61" t="s">
        <v>5</v>
      </c>
      <c r="E28" s="38">
        <f>E29+E30+E31</f>
        <v>0</v>
      </c>
      <c r="F28" s="38">
        <f t="shared" ref="F28:K28" si="7">F29+F30+F31</f>
        <v>30</v>
      </c>
      <c r="G28" s="38">
        <f t="shared" si="7"/>
        <v>63.2</v>
      </c>
      <c r="H28" s="38">
        <f t="shared" si="7"/>
        <v>39.380000000000003</v>
      </c>
      <c r="I28" s="38">
        <f t="shared" si="7"/>
        <v>50</v>
      </c>
      <c r="J28" s="38">
        <f t="shared" si="7"/>
        <v>50</v>
      </c>
      <c r="K28" s="38">
        <f t="shared" si="7"/>
        <v>50</v>
      </c>
      <c r="L28" s="38">
        <f t="shared" si="1"/>
        <v>282.58000000000004</v>
      </c>
      <c r="M28" s="39" t="s">
        <v>3</v>
      </c>
    </row>
    <row r="29" spans="1:13" ht="31.5">
      <c r="A29" s="45"/>
      <c r="B29" s="46"/>
      <c r="C29" s="48"/>
      <c r="D29" s="61"/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f t="shared" si="1"/>
        <v>0</v>
      </c>
      <c r="M29" s="39" t="s">
        <v>17</v>
      </c>
    </row>
    <row r="30" spans="1:13" ht="15.75">
      <c r="A30" s="45"/>
      <c r="B30" s="46"/>
      <c r="C30" s="48"/>
      <c r="D30" s="61"/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f t="shared" si="1"/>
        <v>0</v>
      </c>
      <c r="M30" s="39" t="s">
        <v>13</v>
      </c>
    </row>
    <row r="31" spans="1:13" ht="15.75">
      <c r="A31" s="45"/>
      <c r="B31" s="46"/>
      <c r="C31" s="49"/>
      <c r="D31" s="61"/>
      <c r="E31" s="38">
        <v>0</v>
      </c>
      <c r="F31" s="38">
        <v>30</v>
      </c>
      <c r="G31" s="38">
        <v>63.2</v>
      </c>
      <c r="H31" s="38">
        <v>39.380000000000003</v>
      </c>
      <c r="I31" s="38">
        <v>50</v>
      </c>
      <c r="J31" s="38">
        <v>50</v>
      </c>
      <c r="K31" s="38">
        <v>50</v>
      </c>
      <c r="L31" s="38">
        <f t="shared" si="1"/>
        <v>282.58000000000004</v>
      </c>
      <c r="M31" s="39" t="s">
        <v>4</v>
      </c>
    </row>
    <row r="32" spans="1:13" ht="15.75" customHeight="1">
      <c r="A32" s="62">
        <v>6</v>
      </c>
      <c r="B32" s="52" t="s">
        <v>22</v>
      </c>
      <c r="C32" s="53"/>
      <c r="D32" s="54"/>
      <c r="E32" s="1">
        <f t="shared" ref="E32:K35" si="8">E38+E44</f>
        <v>5237.7999999999993</v>
      </c>
      <c r="F32" s="1">
        <f t="shared" si="8"/>
        <v>13583.228000000001</v>
      </c>
      <c r="G32" s="1">
        <f t="shared" si="8"/>
        <v>10387.68</v>
      </c>
      <c r="H32" s="42">
        <f t="shared" si="8"/>
        <v>7180.71</v>
      </c>
      <c r="I32" s="1">
        <f>I38+I44</f>
        <v>13369.5</v>
      </c>
      <c r="J32" s="1">
        <f t="shared" ref="J32:K32" si="9">J38+J44</f>
        <v>13369.5</v>
      </c>
      <c r="K32" s="1">
        <f t="shared" si="9"/>
        <v>18127.581999999999</v>
      </c>
      <c r="L32" s="38">
        <f t="shared" si="1"/>
        <v>81256</v>
      </c>
      <c r="M32" s="39" t="s">
        <v>3</v>
      </c>
    </row>
    <row r="33" spans="1:13" ht="31.5">
      <c r="A33" s="63"/>
      <c r="B33" s="55"/>
      <c r="C33" s="56"/>
      <c r="D33" s="57"/>
      <c r="E33" s="1">
        <f t="shared" si="8"/>
        <v>4822.3999999999996</v>
      </c>
      <c r="F33" s="1">
        <f t="shared" si="8"/>
        <v>12996.52</v>
      </c>
      <c r="G33" s="1">
        <f t="shared" si="8"/>
        <v>10021.682000000001</v>
      </c>
      <c r="H33" s="37">
        <f t="shared" si="8"/>
        <v>6930</v>
      </c>
      <c r="I33" s="1">
        <f t="shared" si="8"/>
        <v>13000</v>
      </c>
      <c r="J33" s="1">
        <f t="shared" si="8"/>
        <v>13000</v>
      </c>
      <c r="K33" s="1">
        <f t="shared" si="8"/>
        <v>17546.337</v>
      </c>
      <c r="L33" s="38">
        <f t="shared" si="1"/>
        <v>78316.938999999998</v>
      </c>
      <c r="M33" s="39" t="s">
        <v>17</v>
      </c>
    </row>
    <row r="34" spans="1:13" ht="15.75" customHeight="1">
      <c r="A34" s="63"/>
      <c r="B34" s="55"/>
      <c r="C34" s="56"/>
      <c r="D34" s="57"/>
      <c r="E34" s="1">
        <f t="shared" si="8"/>
        <v>363</v>
      </c>
      <c r="F34" s="1">
        <f t="shared" si="8"/>
        <v>131.27799999999999</v>
      </c>
      <c r="G34" s="1">
        <f t="shared" si="8"/>
        <v>101.229</v>
      </c>
      <c r="H34" s="37">
        <f t="shared" si="8"/>
        <v>70</v>
      </c>
      <c r="I34" s="1">
        <f t="shared" si="8"/>
        <v>134.5</v>
      </c>
      <c r="J34" s="1">
        <f t="shared" si="8"/>
        <v>134.5</v>
      </c>
      <c r="K34" s="1">
        <f t="shared" si="8"/>
        <v>184.62799999999999</v>
      </c>
      <c r="L34" s="38">
        <f t="shared" si="1"/>
        <v>1119.135</v>
      </c>
      <c r="M34" s="39" t="s">
        <v>13</v>
      </c>
    </row>
    <row r="35" spans="1:13" ht="15.75">
      <c r="A35" s="63"/>
      <c r="B35" s="55"/>
      <c r="C35" s="56"/>
      <c r="D35" s="57"/>
      <c r="E35" s="1">
        <f t="shared" si="8"/>
        <v>52.4</v>
      </c>
      <c r="F35" s="1">
        <f t="shared" si="8"/>
        <v>402.45499999999998</v>
      </c>
      <c r="G35" s="1">
        <f t="shared" si="8"/>
        <v>264.76900000000001</v>
      </c>
      <c r="H35" s="37">
        <f t="shared" si="8"/>
        <v>180.70999999999998</v>
      </c>
      <c r="I35" s="1">
        <f t="shared" si="8"/>
        <v>235</v>
      </c>
      <c r="J35" s="1">
        <f t="shared" si="8"/>
        <v>235</v>
      </c>
      <c r="K35" s="1">
        <f t="shared" si="8"/>
        <v>396.61700000000002</v>
      </c>
      <c r="L35" s="38">
        <f t="shared" si="1"/>
        <v>1766.951</v>
      </c>
      <c r="M35" s="39" t="s">
        <v>4</v>
      </c>
    </row>
    <row r="36" spans="1:13" ht="31.5">
      <c r="A36" s="63"/>
      <c r="B36" s="55"/>
      <c r="C36" s="56"/>
      <c r="D36" s="57"/>
      <c r="E36" s="1">
        <f>E42</f>
        <v>0</v>
      </c>
      <c r="F36" s="1">
        <f>F42</f>
        <v>52.975000000000001</v>
      </c>
      <c r="G36" s="1">
        <f t="shared" ref="G36:K37" si="10">G42</f>
        <v>0</v>
      </c>
      <c r="H36" s="37">
        <f t="shared" si="10"/>
        <v>0</v>
      </c>
      <c r="I36" s="1">
        <f t="shared" si="10"/>
        <v>0</v>
      </c>
      <c r="J36" s="1">
        <f t="shared" si="10"/>
        <v>0</v>
      </c>
      <c r="K36" s="1">
        <f t="shared" si="10"/>
        <v>0</v>
      </c>
      <c r="L36" s="38">
        <f t="shared" si="1"/>
        <v>52.975000000000001</v>
      </c>
      <c r="M36" s="39" t="s">
        <v>36</v>
      </c>
    </row>
    <row r="37" spans="1:13" ht="31.5">
      <c r="A37" s="64"/>
      <c r="B37" s="58"/>
      <c r="C37" s="59"/>
      <c r="D37" s="60"/>
      <c r="E37" s="1">
        <f>E43</f>
        <v>0</v>
      </c>
      <c r="F37" s="1">
        <f>F43</f>
        <v>13420.253000000001</v>
      </c>
      <c r="G37" s="1">
        <f>G43</f>
        <v>10387.68</v>
      </c>
      <c r="H37" s="42">
        <f t="shared" si="10"/>
        <v>7070.71</v>
      </c>
      <c r="I37" s="1">
        <f t="shared" si="10"/>
        <v>13269.5</v>
      </c>
      <c r="J37" s="1">
        <f t="shared" si="10"/>
        <v>13269.5</v>
      </c>
      <c r="K37" s="1">
        <f t="shared" si="10"/>
        <v>18027.581999999999</v>
      </c>
      <c r="L37" s="38">
        <f t="shared" si="1"/>
        <v>75445.224999999991</v>
      </c>
      <c r="M37" s="25" t="s">
        <v>37</v>
      </c>
    </row>
    <row r="38" spans="1:13" ht="15.75" customHeight="1">
      <c r="A38" s="47">
        <v>7</v>
      </c>
      <c r="B38" s="47" t="s">
        <v>29</v>
      </c>
      <c r="C38" s="47" t="s">
        <v>35</v>
      </c>
      <c r="D38" s="47" t="s">
        <v>5</v>
      </c>
      <c r="E38" s="38">
        <f>E39+E40+E41+E42</f>
        <v>5237.7999999999993</v>
      </c>
      <c r="F38" s="38">
        <f>F39+F40+F41+F42</f>
        <v>13473.228000000001</v>
      </c>
      <c r="G38" s="38">
        <f t="shared" ref="G38:K38" si="11">G39+G40+G41+G42</f>
        <v>10387.68</v>
      </c>
      <c r="H38" s="41">
        <f t="shared" si="11"/>
        <v>7070.71</v>
      </c>
      <c r="I38" s="38">
        <f t="shared" si="11"/>
        <v>13269.5</v>
      </c>
      <c r="J38" s="38">
        <f t="shared" si="11"/>
        <v>13269.5</v>
      </c>
      <c r="K38" s="38">
        <f t="shared" si="11"/>
        <v>18027.581999999999</v>
      </c>
      <c r="L38" s="38">
        <f>E38+F38+G38+H38+I38+J38+K38</f>
        <v>80736</v>
      </c>
      <c r="M38" s="39" t="s">
        <v>3</v>
      </c>
    </row>
    <row r="39" spans="1:13" ht="31.5">
      <c r="A39" s="48"/>
      <c r="B39" s="48"/>
      <c r="C39" s="48"/>
      <c r="D39" s="48"/>
      <c r="E39" s="11">
        <v>4822.3999999999996</v>
      </c>
      <c r="F39" s="38">
        <v>12996.52</v>
      </c>
      <c r="G39" s="38">
        <v>10021.682000000001</v>
      </c>
      <c r="H39" s="36">
        <v>6930</v>
      </c>
      <c r="I39" s="38">
        <v>13000</v>
      </c>
      <c r="J39" s="38">
        <v>13000</v>
      </c>
      <c r="K39" s="38">
        <v>17546.337</v>
      </c>
      <c r="L39" s="38">
        <f>E39+F39+G39+H39+I39+J39+K39</f>
        <v>78316.938999999998</v>
      </c>
      <c r="M39" s="39" t="s">
        <v>17</v>
      </c>
    </row>
    <row r="40" spans="1:13" ht="15.75">
      <c r="A40" s="48"/>
      <c r="B40" s="48"/>
      <c r="C40" s="48"/>
      <c r="D40" s="48"/>
      <c r="E40" s="11">
        <v>363</v>
      </c>
      <c r="F40" s="38">
        <v>131.27799999999999</v>
      </c>
      <c r="G40" s="38">
        <v>101.229</v>
      </c>
      <c r="H40" s="38">
        <v>70</v>
      </c>
      <c r="I40" s="38">
        <v>134.5</v>
      </c>
      <c r="J40" s="38">
        <v>134.5</v>
      </c>
      <c r="K40" s="38">
        <v>184.62799999999999</v>
      </c>
      <c r="L40" s="38">
        <f t="shared" ref="L40:L47" si="12">E40+F40+G40+H40+I40+J40+K40</f>
        <v>1119.135</v>
      </c>
      <c r="M40" s="39" t="s">
        <v>13</v>
      </c>
    </row>
    <row r="41" spans="1:13" ht="15.75">
      <c r="A41" s="48"/>
      <c r="B41" s="48"/>
      <c r="C41" s="48"/>
      <c r="D41" s="48"/>
      <c r="E41" s="11">
        <v>52.4</v>
      </c>
      <c r="F41" s="38">
        <v>292.45499999999998</v>
      </c>
      <c r="G41" s="11">
        <v>264.76900000000001</v>
      </c>
      <c r="H41" s="29">
        <v>70.709999999999994</v>
      </c>
      <c r="I41" s="11">
        <v>135</v>
      </c>
      <c r="J41" s="11">
        <v>135</v>
      </c>
      <c r="K41" s="11">
        <v>296.61700000000002</v>
      </c>
      <c r="L41" s="38">
        <f t="shared" si="12"/>
        <v>1246.951</v>
      </c>
      <c r="M41" s="39" t="s">
        <v>4</v>
      </c>
    </row>
    <row r="42" spans="1:13" ht="31.5">
      <c r="A42" s="48"/>
      <c r="B42" s="48"/>
      <c r="C42" s="48"/>
      <c r="D42" s="48"/>
      <c r="E42" s="11">
        <v>0</v>
      </c>
      <c r="F42" s="38">
        <v>52.975000000000001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38">
        <f t="shared" si="12"/>
        <v>52.975000000000001</v>
      </c>
      <c r="M42" s="39" t="s">
        <v>36</v>
      </c>
    </row>
    <row r="43" spans="1:13" ht="31.5">
      <c r="A43" s="49"/>
      <c r="B43" s="49"/>
      <c r="C43" s="49"/>
      <c r="D43" s="49"/>
      <c r="E43" s="11">
        <v>0</v>
      </c>
      <c r="F43" s="11">
        <f>F39+F40+F41</f>
        <v>13420.253000000001</v>
      </c>
      <c r="G43" s="11">
        <f>G39+G40+G41</f>
        <v>10387.68</v>
      </c>
      <c r="H43" s="29">
        <f t="shared" ref="H43:K43" si="13">H39+H40+H41</f>
        <v>7070.71</v>
      </c>
      <c r="I43" s="15">
        <f t="shared" si="13"/>
        <v>13269.5</v>
      </c>
      <c r="J43" s="15">
        <f t="shared" si="13"/>
        <v>13269.5</v>
      </c>
      <c r="K43" s="11">
        <f t="shared" si="13"/>
        <v>18027.581999999999</v>
      </c>
      <c r="L43" s="38">
        <f>E43+F43+G43+H43+I43+J43+K43</f>
        <v>75445.224999999991</v>
      </c>
      <c r="M43" s="25" t="s">
        <v>37</v>
      </c>
    </row>
    <row r="44" spans="1:13" ht="15.75" customHeight="1">
      <c r="A44" s="62">
        <v>8</v>
      </c>
      <c r="B44" s="46" t="s">
        <v>31</v>
      </c>
      <c r="C44" s="47" t="s">
        <v>35</v>
      </c>
      <c r="D44" s="47" t="s">
        <v>5</v>
      </c>
      <c r="E44" s="38">
        <f>E45+E46+E47</f>
        <v>0</v>
      </c>
      <c r="F44" s="38">
        <f t="shared" ref="F44:K44" si="14">F45+F46+F47</f>
        <v>110</v>
      </c>
      <c r="G44" s="38">
        <f t="shared" si="14"/>
        <v>0</v>
      </c>
      <c r="H44" s="36">
        <f t="shared" si="14"/>
        <v>110</v>
      </c>
      <c r="I44" s="38">
        <f t="shared" si="14"/>
        <v>100</v>
      </c>
      <c r="J44" s="38">
        <f t="shared" si="14"/>
        <v>100</v>
      </c>
      <c r="K44" s="38">
        <f t="shared" si="14"/>
        <v>100</v>
      </c>
      <c r="L44" s="38">
        <f t="shared" si="12"/>
        <v>520</v>
      </c>
      <c r="M44" s="39" t="s">
        <v>3</v>
      </c>
    </row>
    <row r="45" spans="1:13" ht="31.5">
      <c r="A45" s="63"/>
      <c r="B45" s="46"/>
      <c r="C45" s="48"/>
      <c r="D45" s="48"/>
      <c r="E45" s="11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f t="shared" si="12"/>
        <v>0</v>
      </c>
      <c r="M45" s="39" t="s">
        <v>17</v>
      </c>
    </row>
    <row r="46" spans="1:13" ht="15.75">
      <c r="A46" s="63"/>
      <c r="B46" s="46"/>
      <c r="C46" s="48"/>
      <c r="D46" s="48"/>
      <c r="E46" s="11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f t="shared" si="12"/>
        <v>0</v>
      </c>
      <c r="M46" s="39" t="s">
        <v>13</v>
      </c>
    </row>
    <row r="47" spans="1:13" ht="15.75">
      <c r="A47" s="64"/>
      <c r="B47" s="46"/>
      <c r="C47" s="49"/>
      <c r="D47" s="49"/>
      <c r="E47" s="11">
        <v>0</v>
      </c>
      <c r="F47" s="38">
        <v>110</v>
      </c>
      <c r="G47" s="11">
        <v>0</v>
      </c>
      <c r="H47" s="11">
        <v>110</v>
      </c>
      <c r="I47" s="11">
        <v>100</v>
      </c>
      <c r="J47" s="11">
        <v>100</v>
      </c>
      <c r="K47" s="11">
        <v>100</v>
      </c>
      <c r="L47" s="38">
        <f t="shared" si="12"/>
        <v>520</v>
      </c>
      <c r="M47" s="39" t="s">
        <v>4</v>
      </c>
    </row>
    <row r="48" spans="1:13" ht="15.75">
      <c r="A48" s="2"/>
      <c r="B48" s="3"/>
      <c r="C48" s="4"/>
      <c r="D48" s="4"/>
      <c r="E48" s="2"/>
      <c r="F48" s="2"/>
      <c r="G48" s="2"/>
      <c r="H48" s="2"/>
      <c r="I48" s="2"/>
      <c r="J48" s="2"/>
      <c r="K48" s="2"/>
      <c r="L48" s="2"/>
      <c r="M48" s="4"/>
    </row>
    <row r="49" spans="1:13" ht="14.25" customHeight="1">
      <c r="A49" s="2"/>
      <c r="B49" s="3"/>
      <c r="C49" s="4"/>
      <c r="D49" s="4"/>
      <c r="E49" s="2"/>
      <c r="F49" s="2"/>
      <c r="G49" s="2"/>
      <c r="H49" s="2"/>
      <c r="I49" s="2"/>
      <c r="J49" s="2"/>
      <c r="K49" s="2"/>
      <c r="L49" s="2"/>
      <c r="M49" s="4"/>
    </row>
    <row r="50" spans="1:13" ht="15.75" hidden="1">
      <c r="A50" s="2"/>
      <c r="B50" s="3"/>
      <c r="C50" s="4"/>
      <c r="D50" s="4"/>
      <c r="E50" s="2"/>
      <c r="F50" s="2"/>
      <c r="G50" s="2"/>
      <c r="H50" s="2"/>
      <c r="I50" s="2"/>
      <c r="J50" s="2"/>
      <c r="K50" s="2"/>
      <c r="L50" s="2"/>
      <c r="M50" s="4"/>
    </row>
  </sheetData>
  <mergeCells count="32">
    <mergeCell ref="A1:M1"/>
    <mergeCell ref="A2:M2"/>
    <mergeCell ref="A3:A4"/>
    <mergeCell ref="B3:B4"/>
    <mergeCell ref="C3:C4"/>
    <mergeCell ref="D3:D4"/>
    <mergeCell ref="E3:L3"/>
    <mergeCell ref="M3:M4"/>
    <mergeCell ref="A6:A11"/>
    <mergeCell ref="B6:D11"/>
    <mergeCell ref="A12:A17"/>
    <mergeCell ref="B12:D17"/>
    <mergeCell ref="A18:A22"/>
    <mergeCell ref="B18:D22"/>
    <mergeCell ref="A23:A27"/>
    <mergeCell ref="B23:B27"/>
    <mergeCell ref="C23:C27"/>
    <mergeCell ref="D23:D27"/>
    <mergeCell ref="A28:A31"/>
    <mergeCell ref="B28:B31"/>
    <mergeCell ref="C28:C31"/>
    <mergeCell ref="D28:D31"/>
    <mergeCell ref="A44:A47"/>
    <mergeCell ref="B44:B47"/>
    <mergeCell ref="C44:C47"/>
    <mergeCell ref="D44:D47"/>
    <mergeCell ref="A32:A37"/>
    <mergeCell ref="B32:D37"/>
    <mergeCell ref="A38:A43"/>
    <mergeCell ref="B38:B43"/>
    <mergeCell ref="C38:C43"/>
    <mergeCell ref="D38:D43"/>
  </mergeCells>
  <pageMargins left="0.39370078740157483" right="0.39370078740157483" top="0.98425196850393704" bottom="0.19685039370078741" header="0.31496062992125984" footer="0.31496062992125984"/>
  <pageSetup paperSize="9" scale="74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2018-2022 (ред. март 2019</vt:lpstr>
      <vt:lpstr>2018-2024 (ред. декабрь 2019)</vt:lpstr>
      <vt:lpstr>2018-2024 (ред. октябрь 2020)</vt:lpstr>
      <vt:lpstr>2018-2024 (ред. январь 2021)</vt:lpstr>
      <vt:lpstr>'2018-2022 (ред. март 2019'!Область_печати</vt:lpstr>
      <vt:lpstr>'2018-2024 (ред. декабрь 2019)'!Область_печати</vt:lpstr>
      <vt:lpstr>'2018-2024 (ред. октябрь 2020)'!Область_печати</vt:lpstr>
      <vt:lpstr>'2018-2024 (ред. январь 2021)'!Область_печати</vt:lpstr>
    </vt:vector>
  </TitlesOfParts>
  <Company>Дом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User</cp:lastModifiedBy>
  <cp:lastPrinted>2020-11-18T03:43:56Z</cp:lastPrinted>
  <dcterms:created xsi:type="dcterms:W3CDTF">2014-07-17T13:36:13Z</dcterms:created>
  <dcterms:modified xsi:type="dcterms:W3CDTF">2021-02-05T01:04:27Z</dcterms:modified>
</cp:coreProperties>
</file>